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firstSheet="3" activeTab="8"/>
  </bookViews>
  <sheets>
    <sheet name="เอกสารประกอบแผน" sheetId="1" r:id="rId1"/>
    <sheet name="สงป301" sheetId="2" r:id="rId2"/>
    <sheet name="เหตุผลคำชี้แจง" sheetId="3" r:id="rId3"/>
    <sheet name="สงป.302" sheetId="4" r:id="rId4"/>
    <sheet name="สงป302-1" sheetId="5" r:id="rId5"/>
    <sheet name="สปอ.1" sheetId="6" r:id="rId6"/>
    <sheet name="สปอ.2" sheetId="7" r:id="rId7"/>
    <sheet name="สปอ.3" sheetId="8" r:id="rId8"/>
    <sheet name="แบบสำรวจ" sheetId="9" r:id="rId9"/>
    <sheet name="บัญชีกล้าไม้-สอ" sheetId="10" r:id="rId10"/>
    <sheet name="ทะเบียนจ่ายกล้าไม้-สอ" sheetId="11" r:id="rId11"/>
  </sheets>
  <externalReferences>
    <externalReference r:id="rId14"/>
    <externalReference r:id="rId15"/>
  </externalReferences>
  <definedNames>
    <definedName name="_xlnm.Print_Area" localSheetId="10">'ทะเบียนจ่ายกล้าไม้-สอ'!$A$1:$J$22</definedName>
    <definedName name="_xlnm.Print_Area" localSheetId="3">'สงป.302'!$A$1:$S$139</definedName>
    <definedName name="_xlnm.Print_Area" localSheetId="4">'สงป302-1'!$A$1:$T$63</definedName>
    <definedName name="_xlnm.Print_Area" localSheetId="0">'เอกสารประกอบแผน'!$A$1:$D$40</definedName>
    <definedName name="_xlnm.Print_Titles" localSheetId="3">'สงป.302'!$12:$13</definedName>
    <definedName name="_xlnm.Print_Titles" localSheetId="1">'สงป301'!$8:$11</definedName>
    <definedName name="_xlnm.Print_Titles" localSheetId="4">'สงป302-1'!$11:$12</definedName>
    <definedName name="_xlnm.Print_Titles" localSheetId="5">'สปอ.1'!$6:$9</definedName>
    <definedName name="_xlnm.Print_Titles" localSheetId="0">'เอกสารประกอบแผน'!$5:$5</definedName>
  </definedNames>
  <calcPr fullCalcOnLoad="1"/>
</workbook>
</file>

<file path=xl/sharedStrings.xml><?xml version="1.0" encoding="utf-8"?>
<sst xmlns="http://schemas.openxmlformats.org/spreadsheetml/2006/main" count="786" uniqueCount="496">
  <si>
    <t>แบบ สงป.301</t>
  </si>
  <si>
    <t>ส่วนราชการ/รัฐวิสาหกิจ : กรมป่าไม้</t>
  </si>
  <si>
    <t>รวมทั้งสิ้น</t>
  </si>
  <si>
    <t>หน่วยนับ</t>
  </si>
  <si>
    <t>แผน</t>
  </si>
  <si>
    <t>ผล</t>
  </si>
  <si>
    <t>ไร่</t>
  </si>
  <si>
    <t>บาท</t>
  </si>
  <si>
    <t>รวมเงินงบประมาณทั้งสิ้น</t>
  </si>
  <si>
    <t>แบบ สงป.302</t>
  </si>
  <si>
    <t>จัดทำแผน</t>
  </si>
  <si>
    <t>รหัส</t>
  </si>
  <si>
    <t>รวม</t>
  </si>
  <si>
    <t>(1) แสดงความเห็น/ข้อสังเกต</t>
  </si>
  <si>
    <t xml:space="preserve">ผู้พิจารณา : </t>
  </si>
  <si>
    <t xml:space="preserve">ตำแหน่ง : </t>
  </si>
  <si>
    <t>งบประมาณ</t>
  </si>
  <si>
    <t>(บาท)</t>
  </si>
  <si>
    <t>แบบ สปอ.1</t>
  </si>
  <si>
    <t>หน่วยงานที่รับผิดชอบ ................................................</t>
  </si>
  <si>
    <t>รายงานผล ประจำเดือน.......................</t>
  </si>
  <si>
    <t>ไตรมาสที่ .........................................</t>
  </si>
  <si>
    <t>เป้าหมายตัวชีวัด</t>
  </si>
  <si>
    <t>ผลการดำเนินงาน</t>
  </si>
  <si>
    <t>ผลการ</t>
  </si>
  <si>
    <t xml:space="preserve">คงเหลือ </t>
  </si>
  <si>
    <t>ตัวชี้วัด/กิจกรรม</t>
  </si>
  <si>
    <t xml:space="preserve">% </t>
  </si>
  <si>
    <t>ดำเนินงาน</t>
  </si>
  <si>
    <t>ปริมาณ</t>
  </si>
  <si>
    <t>%</t>
  </si>
  <si>
    <t>สะสม</t>
  </si>
  <si>
    <t xml:space="preserve">ไตรมาสที่ 1 </t>
  </si>
  <si>
    <t>ไตรมาสที่ 2</t>
  </si>
  <si>
    <t>ไตรมาสที่ 3</t>
  </si>
  <si>
    <t>ไตรมาสที่ 4</t>
  </si>
  <si>
    <t>เดือนนี้</t>
  </si>
  <si>
    <t>(ต.ค.-ธ.ค.)</t>
  </si>
  <si>
    <t>(ม.ค.-มี.ค.)</t>
  </si>
  <si>
    <t>(เม.ย.-มิ.ย.)</t>
  </si>
  <si>
    <t>(ก.ค.-ก.ย.)</t>
  </si>
  <si>
    <t xml:space="preserve">1. ตัวชี้วัด </t>
  </si>
  <si>
    <t>จังหวัด................</t>
  </si>
  <si>
    <t xml:space="preserve">2. กิจกรรมที่ดำเนินการ </t>
  </si>
  <si>
    <t>ครั้ง</t>
  </si>
  <si>
    <t>หมายเหตุ : ให้รายงานผลการปฏิบัติงานและการเบิกจ่ายเงิน ภายในวันที่ 3 ของเดือนถัดไป</t>
  </si>
  <si>
    <t>หน่วยงานที่รับผิดชอบ............................................................</t>
  </si>
  <si>
    <t>รายงานผล ประจำเดือน...................</t>
  </si>
  <si>
    <t>ไตรมาสที่ ...................................</t>
  </si>
  <si>
    <t>ลำ</t>
  </si>
  <si>
    <t>หมวดรายจ่าย</t>
  </si>
  <si>
    <t>ผลการเบิกจ่ายงบประมาณ (บาท)</t>
  </si>
  <si>
    <t>เบิกจ่าย</t>
  </si>
  <si>
    <t>ดับ</t>
  </si>
  <si>
    <t>ได้รับ</t>
  </si>
  <si>
    <t>ไตรมาส</t>
  </si>
  <si>
    <t>ยังไม่เบิกจ่าย</t>
  </si>
  <si>
    <t>ที่</t>
  </si>
  <si>
    <t>ที่ 1</t>
  </si>
  <si>
    <t>ที่ 2</t>
  </si>
  <si>
    <t>ที่ 3</t>
  </si>
  <si>
    <t>ที่ 4</t>
  </si>
  <si>
    <t>งบบุคลากร</t>
  </si>
  <si>
    <t xml:space="preserve">1.1 เงินเดือน </t>
  </si>
  <si>
    <t>1.2 ค่าจ้างประจำ</t>
  </si>
  <si>
    <t>1.3 ค่าตอบแทนพนักงานราชการ</t>
  </si>
  <si>
    <t>งบดำเนินงาน</t>
  </si>
  <si>
    <t>2.1 ค่าตอบแทนใช้สอยและวัสดุ</t>
  </si>
  <si>
    <t>2.2 ค่าสาธารณูปโภค</t>
  </si>
  <si>
    <t>งบลงทุน</t>
  </si>
  <si>
    <t>3.1 ครุภัณฑ์</t>
  </si>
  <si>
    <t>3.2 ที่ดิน สิ่งก่อสร้าง</t>
  </si>
  <si>
    <t xml:space="preserve">   รายการ..........................</t>
  </si>
  <si>
    <t>งบรายจ่ายอื่น</t>
  </si>
  <si>
    <t>แบบ สปอ.3</t>
  </si>
  <si>
    <t>หมายเหตุ</t>
  </si>
  <si>
    <t>3. ปัญหาและอุปสรรคในการดำเนินงาน</t>
  </si>
  <si>
    <t>5. คำชี้แจงเพิ่มเติม</t>
  </si>
  <si>
    <t>ราย/ไร่</t>
  </si>
  <si>
    <t xml:space="preserve">   รายการ ค่าใช้จ่ายในการสนับสนุน</t>
  </si>
  <si>
    <t>เอกสารประกอบ</t>
  </si>
  <si>
    <t>ลำดับที่</t>
  </si>
  <si>
    <t>งานที่ปฏิบัติ / วิธีดำเนินการ</t>
  </si>
  <si>
    <t>กำหนดแล้วเสร็จ</t>
  </si>
  <si>
    <t>งานที่ปฏิบัติ</t>
  </si>
  <si>
    <t>การรายงาน *</t>
  </si>
  <si>
    <t xml:space="preserve">      การรายงานผลรวดเร็ว ทันกำหนด ให้ส่งไฟล์ข้อมูลรายงานที่</t>
  </si>
  <si>
    <t xml:space="preserve">      privateforest@hotmail.com มาก่อน การส่งรายงานเอกสาร</t>
  </si>
  <si>
    <t>ภายในวันที่ 3 ของเดือนถัดไป</t>
  </si>
  <si>
    <t xml:space="preserve">      ตามปกติ</t>
  </si>
  <si>
    <t xml:space="preserve">     ให้หน่วยปฏิบัติรายงานตามกำหนดเวลาอย่างเคร่งครัด เพื่อให้</t>
  </si>
  <si>
    <t>1.1 ประชาสัมพันธ์รับเกษตรกรในพื้นที่รับผิดชอบเข้าร่วมโครงการ</t>
  </si>
  <si>
    <t>1.2 สำรวจและจัดทำทะเบียนเกษตรกรที่เข้าร่วมโครงการ</t>
  </si>
  <si>
    <t>bis50revmis001 : ข้อมูล ณ Version 5D.1 ขั้นแผน Ev เริ่มต้น &gt;&gt; กรมเสนอ [ปี : 2555 กรม : 09012 กรมป่าไม้  หน่วยปฏิบัติ : - ข้อมูล : เงินระดับกิจกรรม]</t>
  </si>
  <si>
    <t xml:space="preserve"> (ผู้พิมพ์รายงาน : นางอินทิรา รัตนวงศา   วันที่ 24 มกราคม 2555  เวลา : 16:55:38)  </t>
  </si>
  <si>
    <t>งบส่วนราชการ / รัฐวิสาหกิจ</t>
  </si>
  <si>
    <t>งบกลาง รายการ ..........................</t>
  </si>
  <si>
    <t>กระทรวง : กระทรวงทรัพยากรธรรมชาติและสิ่งแวดล้อม</t>
  </si>
  <si>
    <t xml:space="preserve">รหัส : </t>
  </si>
  <si>
    <t>หน่วย : ล้านบาท (ทศนิยม 4 ตำแหน่ง )</t>
  </si>
  <si>
    <t>ยุทธศาสตร์จัดสรร  แผนงาน  เป้าประสงค์เชิงยุทธศาสตร์</t>
  </si>
  <si>
    <t xml:space="preserve">ไตรมาส 2 ( ม.ค.- มี.ค.) </t>
  </si>
  <si>
    <t xml:space="preserve">ไตรมาส 3 ( เม.ย.- มิ.ย.) </t>
  </si>
  <si>
    <t xml:space="preserve">ไตรมาส 4 ( ก.ค.- ก.ย.) </t>
  </si>
  <si>
    <t xml:space="preserve">เป้าหมายการให้บริการกระทรวง  เป้าหมายการให้บริการหน่วยงาน </t>
  </si>
  <si>
    <t>ผลผลิต/ โครงการ   กิจกรรม</t>
  </si>
  <si>
    <t>x</t>
  </si>
  <si>
    <t>1. แผนการปฏิบัติงาน</t>
  </si>
  <si>
    <t xml:space="preserve">2.แผนการใช้จ่ายงบประมาณ 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</si>
  <si>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</si>
  <si>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</si>
  <si>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</si>
  <si>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>ผู้ให้ความเห็นชอบ  :</t>
  </si>
  <si>
    <t xml:space="preserve">รหัส </t>
  </si>
  <si>
    <t>ส่วนราชการ/รัฐวิสาหกิจ</t>
  </si>
  <si>
    <t>รายงานแผน</t>
  </si>
  <si>
    <t>งบกลางรายการ</t>
  </si>
  <si>
    <t>รหัสบัญชีตามโครงสร้าง ผลผลิต /โครงการ</t>
  </si>
  <si>
    <t xml:space="preserve"> </t>
  </si>
  <si>
    <t>หน่วย :ล้านบาท (ทศนิยม 4 ตำแหน่ง)</t>
  </si>
  <si>
    <t xml:space="preserve">ประเภทรายจ่าย 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</si>
  <si>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</si>
  <si>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</si>
  <si>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</si>
  <si>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</si>
  <si>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</si>
  <si>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</si>
  <si>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</si>
  <si>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</si>
  <si>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</si>
  <si>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</si>
  <si>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</si>
  <si>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</si>
  <si>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</si>
  <si>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</si>
  <si>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</si>
  <si>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</si>
  <si>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</si>
  <si>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งบบุคลากร</t>
  </si>
  <si>
    <t>1.1 เงินเดือนและค่าจ้างประจำ</t>
  </si>
  <si>
    <t>1.1.1 เงินเดือน</t>
  </si>
  <si>
    <t>1.1.2 ค่าจ้างประจำ</t>
  </si>
  <si>
    <t>1.2 ค่าตอบแทนพนักงานราชการ</t>
  </si>
  <si>
    <t>2. งบดำเนินงาน</t>
  </si>
  <si>
    <t>2.1 ค่าตอบแทน ใช้สอยและวัสดุ</t>
  </si>
  <si>
    <t>(1) ค่าอาหารทำการนอกเวลา</t>
  </si>
  <si>
    <t>(8) ค่าซ่อมแซมยานพาหนะและขนส่ง</t>
  </si>
  <si>
    <t>(9) ค่าซ่อมแซมครุภัณฑ์</t>
  </si>
  <si>
    <t>(10) ค่าซ่อมแซมสิ่งก่อสร้าง</t>
  </si>
  <si>
    <t>(11) ค่าเช่าทรัพย์สิน</t>
  </si>
  <si>
    <t>(12) ค่าจ้างเหมาบริการ</t>
  </si>
  <si>
    <t>(2) ค่าใช้จ่ายในการสัมมนาและฝึกอบรม</t>
  </si>
  <si>
    <t>(14) ค่าภาษีและค่าธรรมเนียม</t>
  </si>
  <si>
    <t>(15) เงินสมทบกองทุนประกันสังคม</t>
  </si>
  <si>
    <t>(16) ค่าใช้จ่ายในการโฆษณาและประชาสัมพันธ์</t>
  </si>
  <si>
    <t>(17) ค่าจ้างเหมาพนักงาน</t>
  </si>
  <si>
    <t>(20) วัสดุก่อสร้าง</t>
  </si>
  <si>
    <t>(21) วัสดุงานบ้านงานครัว</t>
  </si>
  <si>
    <t>(22) วัสดุโฆษณาและเผยแพร่</t>
  </si>
  <si>
    <t>(23) วัสดุวิทยาศาสตร์หรือการแพทย์</t>
  </si>
  <si>
    <t>(24) วัสดุสนามและการฝึก</t>
  </si>
  <si>
    <t>(25) วัสดุหนังสือวารสารและตำรา</t>
  </si>
  <si>
    <t>(26) วัสดุคอมพิวเตอร์</t>
  </si>
  <si>
    <t>(27) วัสดุการเกษตร</t>
  </si>
  <si>
    <t>(1) ค่าไฟฟ้า</t>
  </si>
  <si>
    <t>(2) ค่าประปา</t>
  </si>
  <si>
    <t>(3) ค่าโทรศัพท์</t>
  </si>
  <si>
    <t>(4) ค่าไปรษณีย์</t>
  </si>
  <si>
    <t>3. งบลงทุน</t>
  </si>
  <si>
    <t>3.1 ค่าครุภัณฑ์ ที่ดินและสิ่งก่อสร้าง</t>
  </si>
  <si>
    <t>3.1.1 ค่าครุภัณฑ์</t>
  </si>
  <si>
    <t>3.1.1.1 ครุภัณฑ์ยานพาหนะและขนส่ง</t>
  </si>
  <si>
    <t>(1) ครุภัณฑ์ยานพาหนะและขนส่งที่มีราคาต่อหน่วยต่ำกว่า 1 ล้านบาท</t>
  </si>
  <si>
    <t>รวม 3 รายการ</t>
  </si>
  <si>
    <t>(1.1) รถบรรทุก (ดีเซล)ขนาด 1 ตันขับเคลื่อน 4ล้อ แบบดับเบิ้ลแค๊ป</t>
  </si>
  <si>
    <t>(1.2) รถจักรยานยนต์ ขนาดไม่น้อยกว่า 120 ซีซี</t>
  </si>
  <si>
    <t>(1.3) รถบรรทุก (ดีเซล) ขนาด 1 ตัน ขับเคลื่อน 4 ล้อ แบบมีช่องว่างด้านหลังคนขับ (CAB)</t>
  </si>
  <si>
    <t>3.1.1.2 ครุภัณฑ์คอมพิวเตอร์</t>
  </si>
  <si>
    <t xml:space="preserve">(1) ระบบไฟฟ้าสำรองศูนย์คอมพิวเตอร์ </t>
  </si>
  <si>
    <t>(2) อุปกรณ์กระจายสัญญาณหลัก</t>
  </si>
  <si>
    <t xml:space="preserve">(3) ระบบสำรองและกู้คืนจากภัยพิบัติ </t>
  </si>
  <si>
    <t>3.1.1.3 ครุภัณฑ์สำรวจ</t>
  </si>
  <si>
    <t>(1) ครุภัณฑ์สำรวจที่มีราคาต่อหน่วยต่ำกว่า 1 ล้านบาท</t>
  </si>
  <si>
    <t>รวม 1 รายการ</t>
  </si>
  <si>
    <t>(1.1) เครื่องมือหาค่าพิกัดทางดาวเทียม(GPS)</t>
  </si>
  <si>
    <t>3.1.2 ค่าที่ดินและสิ่งก่อสร้าง</t>
  </si>
  <si>
    <t>3.1.2.1 ค่าที่ดินและสิ่งก่อสร้าง</t>
  </si>
  <si>
    <t>(1) ค่าก่อสร้างศูนย์ประสานงานป่าไม้พิษณุโลก</t>
  </si>
  <si>
    <t>3.1.2.2 ค่าก่อสร้างอื่นๆ</t>
  </si>
  <si>
    <t>(1) ค่าก่อสร้างอื่นๆที่มีราคาต่อหน่วยต่ำกว่า 10 ล้านบาท</t>
  </si>
  <si>
    <t>รวม 13 รายการ</t>
  </si>
  <si>
    <t xml:space="preserve">(1.1) ปรับปรุงระบบนิเวศน์ต้นน้ำ </t>
  </si>
  <si>
    <t xml:space="preserve">(1.2) จัดทำแนวกันไฟ </t>
  </si>
  <si>
    <t xml:space="preserve">(1.3) เพาะชำหญ้าแฝก </t>
  </si>
  <si>
    <t xml:space="preserve">(1.4) เพาะชำกล้าไม้ทั่วไป </t>
  </si>
  <si>
    <t xml:space="preserve">(1.5) จัดทำกล้าไม้ขนาดใหญ่ </t>
  </si>
  <si>
    <t xml:space="preserve">(1.6) การจัดทำแปลงสาธิตโครงการธนาคารอาหารชุมชน </t>
  </si>
  <si>
    <t xml:space="preserve">(1.7) เพาะชำกล้าไม้มีค่า </t>
  </si>
  <si>
    <t xml:space="preserve">(1.8) เพาะชำกล้าหวาย </t>
  </si>
  <si>
    <t xml:space="preserve">(1.9) บำรุงป่าไม้ใช้สอย </t>
  </si>
  <si>
    <t>(1.10) เพาะชำกล้าของป่า</t>
  </si>
  <si>
    <t xml:space="preserve">(1.11) บำรุงรักษาป่าปีที่ 2-6 </t>
  </si>
  <si>
    <t xml:space="preserve">(1.12) บำรุงรักษาป่าปีที่ 7-10 </t>
  </si>
  <si>
    <t xml:space="preserve">(1.13) บำรุงรักษาสวนป่าหวายอายุ 2-6 ปี </t>
  </si>
  <si>
    <t>4. งบเงินอุดหนุน</t>
  </si>
  <si>
    <t>4.1 เงินอุดหนุนทั่วไป</t>
  </si>
  <si>
    <t>1) เงินอุดหนุนสำหรับการส่งเสริมการจัดการป่าชุมชน</t>
  </si>
  <si>
    <t>2) เงินอุดหนุนสำหรับค่าบำรุงสมาชิกองค์การไม้เขตร้อนระหว่างประเทศ (International Tropical Timber Organization)</t>
  </si>
  <si>
    <t xml:space="preserve">3) ค่าใช้จ่ายในการสนับสนุนหมู่บ้านป้องกันไฟป่า </t>
  </si>
  <si>
    <t>5. งบรายจ่ายอื่น</t>
  </si>
  <si>
    <t>1) ค่าใช้จ่ายในการเดินทางไปราชการต่างประเทศชั่วคราว</t>
  </si>
  <si>
    <t xml:space="preserve">   3. งบลงทุน</t>
  </si>
  <si>
    <t xml:space="preserve">   3.1 ค่าครุภัณฑ์</t>
  </si>
  <si>
    <t xml:space="preserve">   3.2 ค่าที่ดินและสิ่งก่อสร้าง</t>
  </si>
  <si>
    <t xml:space="preserve"> (1) เพาะชำกล้าไม้ทั่วไป</t>
  </si>
  <si>
    <t xml:space="preserve">   4. งบเงินอุดหนุน</t>
  </si>
  <si>
    <t xml:space="preserve">   5. งบรายจ่ายอื่น</t>
  </si>
  <si>
    <t>รวมเงินงบประมาณ(1+2+3+4+5)</t>
  </si>
  <si>
    <t>ผู้รายงาน.............................................................................</t>
  </si>
  <si>
    <t>จำนวน</t>
  </si>
  <si>
    <t>กล้า</t>
  </si>
  <si>
    <t>ลงนาม</t>
  </si>
  <si>
    <t>วัน/เดือน/ปี......................................................</t>
  </si>
  <si>
    <t>(ลงชื่อ)..................................................................ผู้รายงาน</t>
  </si>
  <si>
    <t xml:space="preserve">          (................................................................)</t>
  </si>
  <si>
    <t>ตำแหน่ง.................................................................</t>
  </si>
  <si>
    <t>วันที่.......................................................................</t>
  </si>
  <si>
    <t xml:space="preserve">2.1 รายงานการแต่งตั้งเจ้าหน้าที่ส่งเสริมด้านป่าไม้ปฏิบัติงานตามโครงการ </t>
  </si>
  <si>
    <t xml:space="preserve">    3.1..................................................................................................................................................................................................................................</t>
  </si>
  <si>
    <t xml:space="preserve">    3.2..................................................................................................................................................................................................................................</t>
  </si>
  <si>
    <t xml:space="preserve">    3.3.................................................................................................................................................................................................................................</t>
  </si>
  <si>
    <t xml:space="preserve">    4.1.................................................................................................................................................................................................................................</t>
  </si>
  <si>
    <t xml:space="preserve">    4.2.................................................................................................................................................................................................................................</t>
  </si>
  <si>
    <t xml:space="preserve">    4.3.................................................................................................................................................................................................................................</t>
  </si>
  <si>
    <t xml:space="preserve">   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</si>
  <si>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......................................................................................................................................................................................................................................</t>
  </si>
  <si>
    <t>รายงานผล ประจำเดือน...............</t>
  </si>
  <si>
    <t>ไตรมาสที่ ..................................</t>
  </si>
  <si>
    <t xml:space="preserve">    - จำนวนพื้นที่ของเกษตรกรที่เข้าร่วม</t>
  </si>
  <si>
    <t>แผนการ</t>
  </si>
  <si>
    <t>ที่ได้รับ</t>
  </si>
  <si>
    <t xml:space="preserve">รายงานผลไตรมาสที่ </t>
  </si>
  <si>
    <t>แบบ สปอ. 2</t>
  </si>
  <si>
    <t>งบอุดหนุน</t>
  </si>
  <si>
    <t>หน่วยปฏิบัติงาน.........................................................................................</t>
  </si>
  <si>
    <t>ลำดับ</t>
  </si>
  <si>
    <t>ชื่อ</t>
  </si>
  <si>
    <t>สกุล</t>
  </si>
  <si>
    <t>ที่อยู่</t>
  </si>
  <si>
    <t>ชนิดไม้</t>
  </si>
  <si>
    <t>ความต้องการขอรับสนับสนุน</t>
  </si>
  <si>
    <t>เลขที่</t>
  </si>
  <si>
    <t>หมู่</t>
  </si>
  <si>
    <t>ตำบล</t>
  </si>
  <si>
    <t>อำเภอ</t>
  </si>
  <si>
    <t>จังหวัด</t>
  </si>
  <si>
    <t>(กล้า)</t>
  </si>
  <si>
    <t>(ไร่)</t>
  </si>
  <si>
    <t>จากรัฐและหน่วยงาน</t>
  </si>
  <si>
    <t>บัญชีกล้าไม้</t>
  </si>
  <si>
    <t>กล้าไม้</t>
  </si>
  <si>
    <t>เพาะเพิ่ม</t>
  </si>
  <si>
    <t>คงเหลือ</t>
  </si>
  <si>
    <t>จ่ายเดือนนี้</t>
  </si>
  <si>
    <t>จากเดือนก่อน</t>
  </si>
  <si>
    <t>(ลงชื่อ)..........................................................ผู้รายงาน</t>
  </si>
  <si>
    <t xml:space="preserve">         (............................................................)</t>
  </si>
  <si>
    <t>ตำแหน่ง................................................................</t>
  </si>
  <si>
    <t>วันที่......................................................................</t>
  </si>
  <si>
    <t>ทะเบียนจ่ายกล้าไม้</t>
  </si>
  <si>
    <t>ซื่อหน่วยงานหรือสำนักงาน...............................................................อำเภอ............................จังหวัด......................................</t>
  </si>
  <si>
    <t>ประจำปีงบประมาณ พ.ศ. ........................ประจำเดือน................................พ.ศ. ..............................</t>
  </si>
  <si>
    <t>ชื่อผู้ขอ</t>
  </si>
  <si>
    <t>สถานที่ปลูก</t>
  </si>
  <si>
    <t>ผู้อนุมัติ</t>
  </si>
  <si>
    <t>คำนำ</t>
  </si>
  <si>
    <t>หน้า</t>
  </si>
  <si>
    <t>โครงการฯ ปีที่ 3 ในอัตรา ไร่ละ 700 บาท</t>
  </si>
  <si>
    <t xml:space="preserve">การปลูกต้นไม้แก่เกษตรกรปีที่ 3 </t>
  </si>
  <si>
    <t>ประจำเดือน.....................พ.ศ. .....................แผนเพาะชำกล้าไม้ตลอดปี.......................................กล้า</t>
  </si>
  <si>
    <t>ชื่อหน่วยงาน.............................................................................สังกัด.....................................................................</t>
  </si>
  <si>
    <t>ที่ตั้งแปลงเพาะชำกล้าไม้</t>
  </si>
  <si>
    <t>1.........................................................................</t>
  </si>
  <si>
    <t>พิกัด...............................................</t>
  </si>
  <si>
    <t>2.........................................................................</t>
  </si>
  <si>
    <t>3.........................................................................</t>
  </si>
  <si>
    <t>จำนวนกล้าไม้ที่เพาะ</t>
  </si>
  <si>
    <t>จำนวนกล้าไม้ที่จ่าย</t>
  </si>
  <si>
    <t>สะสมตั้งแต่</t>
  </si>
  <si>
    <t>เดือนตุลาคม ถึงเดือนนี้</t>
  </si>
  <si>
    <t>พิกัดแปลง</t>
  </si>
  <si>
    <t>ตำบล/อำเภอ/จังหวัด</t>
  </si>
  <si>
    <t>ผู้ขอรับ</t>
  </si>
  <si>
    <t>* แบบฟอร์มการรายงานให้ดาวน์โหลด จาก http://forestinfo.forest.go.th/pfd/downioad.aspx</t>
  </si>
  <si>
    <t xml:space="preserve">ไตรมาส 1 (ต.ค.- ธ..ค.) </t>
  </si>
  <si>
    <t>รายงานผลไตรมาสที่..........</t>
  </si>
  <si>
    <t>หัวหน้าส่วนราชการ / รัฐวิสาหกิจ  :......................................................................................</t>
  </si>
  <si>
    <t xml:space="preserve">               (……………………………………)</t>
  </si>
  <si>
    <t xml:space="preserve">                                    (...................................................................................)</t>
  </si>
  <si>
    <t>ตำแหน่ง : ………………………………………….</t>
  </si>
  <si>
    <t>วัน/เดือน/ปี : ………………………………………………..                                      โทร:…………………………...…….</t>
  </si>
  <si>
    <t>สำหรับสำนักงบประมาณเท่านั้น :</t>
  </si>
  <si>
    <t>แบบ สงป.302/1</t>
  </si>
  <si>
    <t xml:space="preserve">งบกลาง รายการ : </t>
  </si>
  <si>
    <t>หน่วย : ล้านบาท (ทศนิยม 4 ตำแหน่ง)</t>
  </si>
  <si>
    <t>ประเภทรายจ่าย</t>
  </si>
  <si>
    <t>สถานภาพ</t>
  </si>
  <si>
    <t>ไตรมาส 1</t>
  </si>
  <si>
    <t>ไตรมาส 2</t>
  </si>
  <si>
    <t>ไตรมาส 3</t>
  </si>
  <si>
    <t>ไตรมาส 4</t>
  </si>
  <si>
    <t xml:space="preserve">ม.ค. </t>
  </si>
  <si>
    <t>การใช้จ่าย</t>
  </si>
  <si>
    <t>ครุภัณฑ์ : รายการปีเดียว</t>
  </si>
  <si>
    <t>สถานะ</t>
  </si>
  <si>
    <t/>
  </si>
  <si>
    <t>ที่ดิน สิ่งก่อสร้าง : รายการปีเดียว</t>
  </si>
  <si>
    <t>สิ่งก่อสร้างที่มีราคาต่อหน่วยต่ำกว่า 10 ล้านบาท</t>
  </si>
  <si>
    <t>ผู้รายงาน ...................................................................</t>
  </si>
  <si>
    <t>หมายเหตุ*</t>
  </si>
  <si>
    <r>
      <rPr>
        <sz val="12"/>
        <rFont val="DilleniaUPC"/>
        <family val="1"/>
      </rPr>
      <t>สถานภาพการดำเนินงาน
- A = ยังไม่ดำเนินการ
- B.1.1. = จ้างเหมา &gt;&gt; สำรวจออกแบบ  / กำหนดคุณลักษณะ spec
- B.1.2. = จ้างเหมา &gt;&gt; แบบรูปรายการ /tor แล้วเสร็จ /กำหนดราคากลาง
- B.1.3. = จ้างเหมา &gt;&gt; ประกาศประกวด /ประกาศจัดซื้อจัดจ้าง
- B.1.4.= จ้างเหมา &gt;&gt;  เปิดซอง /e-Auction ,e-market ,e-bidding 
- B.1.5.= จ้างเหมา &gt;&gt; อนุมัติ ผลการจัดซื้อ จัดจ้าง  (รอลงนามสัญญา)
- B.1.6.= จ้างเหมา &gt;&gt; ลงนามสัญญา
- B.2..1.=  งานดำเนินการเอง &gt;&gt;  กำลังสำรวจออกแบบ /กำหนดแผนดำเนินการ
- B.2.2 = งานดำเนินการเอง &gt;&gt;  มีแผนดำเนินการแล้ว
- C. =  เริ่มก่อสร้าง /เริ่มดำเนินการ
- D.1.1. = ยกเลิก-โอน &gt;&gt; โอนปลี่ยนแปลง สรก.
- D.1.2. = ยกเลิก-โอน &gt;&gt;  โอนเปลี่ยนแปลง สงป.
- D.1.3 = ยกเลิก-โอน &gt;&gt;  ยกเลิก
- D.2. = เหลือจ่าย - D.2.1 = เหลือจ่าย-โอน &gt;&gt; โอนเปลี่ยนแปลง สรก.
- D.2.2. = เหลือจ่าย-โอน &gt;&gt; โอนเปลี่ยนแปลง สงป.</t>
    </r>
    <r>
      <rPr>
        <b/>
        <sz val="16"/>
        <rFont val="DilleniaUPC"/>
        <family val="1"/>
      </rPr>
      <t xml:space="preserve">
</t>
    </r>
  </si>
  <si>
    <t>Progress การดำเนินงาน
ยังไม่ดำเนินงาน 
1% - 25%
26% - 50%
51% - 75%
76% - 99%
100%</t>
  </si>
  <si>
    <t>ภายใน 15 วันหลังสิ้นปีงบประมาณ</t>
  </si>
  <si>
    <t xml:space="preserve">    - จำนวนพื้นที่ที่เข้าร่วมโครงการฯ</t>
  </si>
  <si>
    <t>ที่ตั้งแปลง</t>
  </si>
  <si>
    <t>ประเภท</t>
  </si>
  <si>
    <t>ที่ดิน</t>
  </si>
  <si>
    <t>เนื้อที่</t>
  </si>
  <si>
    <t>แบบรายงานสรุปผลการสำรวจความต้องการของเกษตรกรเข้าร่วม</t>
  </si>
  <si>
    <t>ประจำปีงบประมาณ พ.ศ. ...................................</t>
  </si>
  <si>
    <t>ภายในวันที่ 5 ของเดือนถัดไป</t>
  </si>
  <si>
    <t>2.2 รายงานการแต่งตั้งคณะกรรมการตรวจรับรองผลการดำเนินงาน</t>
  </si>
  <si>
    <t xml:space="preserve">2.3 รายงานแผน/ผลการปฏิบัติงานและการใช้จ่ายงบประมาณ </t>
  </si>
  <si>
    <t>2.4 รายงานผลการปฏิบัติงานและผลการใช้จ่ายเงินงบประมาณประจำเดือน (แบบ สปอ. 1-3)</t>
  </si>
  <si>
    <t>แผนปฏิบัติงานและแผนการใช้จ่ายเงิน ประจำปีงบประมาณ พ.ศ. 2561</t>
  </si>
  <si>
    <t>กิจกรรมส่งเสริมปลูกไม้เศรษฐกิจในที่ดินของเอกชน เพื่อพัฒนาอาชีพและรายได้ประชาชน</t>
  </si>
  <si>
    <t xml:space="preserve"> 30 มิถุนายน 2561</t>
  </si>
  <si>
    <t>31 กรกฎาคม 2561</t>
  </si>
  <si>
    <t>แบบจัดทำแผน / รายงานผลการปฏิบัติงานและการใช้จ่ายงบประมาณ ประจำปีงบประมาณ พ.ศ. 2561</t>
  </si>
  <si>
    <t>แผนงานบูรณาการเสริมสร้างความเข้มแข็งและยั่งยืนให้กับเศรษฐกิจภายในประเทศ</t>
  </si>
  <si>
    <t>แผนพัฒนาภาคตะวันออกเฉียงเหนือ</t>
  </si>
  <si>
    <t>โครงการส่งเสริมการบริหารจัดการทรัพยากรธรรมชาติและสิ่งแวดล้อมอย่างยั่งยืน</t>
  </si>
  <si>
    <t>กิจกรรมหลักส่งเสริมฟื้นฟูทรัพยากรธรรมชาติและสิ่งแวดล้อม</t>
  </si>
  <si>
    <t xml:space="preserve">   ตัวชี้วัด จำนวนพื้นที่ที่เข้าร่วมโครงการ</t>
  </si>
  <si>
    <t xml:space="preserve">      1.1 โครงการส่งเสริมการปลูกไม้โตเร็วเพื่ออุตสาหกรรม </t>
  </si>
  <si>
    <t xml:space="preserve">      1.2 โครงการส่งเสริมการปลูกต้นไม้เพื่อเศรษฐกิจ สังคม และสิ่งแวดล้อม </t>
  </si>
  <si>
    <t xml:space="preserve">      1.3 โครงการส่งเสริมการปลูกไม้เศรษฐกิจในพื้นที่ปลูกไม้ยางพาราและพื้นที่เกษตรกรรม </t>
  </si>
  <si>
    <t xml:space="preserve"> งบประมาณทั้งสิ้น 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</si>
  <si>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2561</t>
  </si>
  <si>
    <t>เป้าหมายการให้บริการกระทรวง : ...........................................................................</t>
  </si>
  <si>
    <t xml:space="preserve">     (1) ค่าเบี้ยเลี้ยง ค่าที่พักและพาหนะ</t>
  </si>
  <si>
    <t xml:space="preserve">     (2) วัสดุสำนักงาน</t>
  </si>
  <si>
    <t xml:space="preserve">     (3) วัสดุเชื้อเพลิงและหล่อลื่น</t>
  </si>
  <si>
    <t xml:space="preserve"> (2) จัดทำกล้าไม้ขนาดใหญ่</t>
  </si>
  <si>
    <t xml:space="preserve">       (1) ค่าใช้จ่ายในการสนับสนุนการปลูกไม้โตเร็วแก่เกษตรกร ปีที่ 1 ไร่ละ 1,500 บาท</t>
  </si>
  <si>
    <t xml:space="preserve">       (2) ค่าใช้จ่ายในการสนับสนุนการปลูกไม้โตเร็วแก่เกษตรกร ปีที่ 1 ไร่ละ 1,000 บาท</t>
  </si>
  <si>
    <t xml:space="preserve">              ( ............................................. )</t>
  </si>
  <si>
    <t>ตำแหน่ง ......................................................</t>
  </si>
  <si>
    <t>วัน/เดือน/ปี………………………………….....…………….</t>
  </si>
  <si>
    <t>แบบจัดทำแผน/รายงานผลการจัดซื้อจัดจ้างครุภัณฑ์ ที่ดิน สิ่งก่อสร้าง ที่จัดสรรงบประมาณในงบลงทุน ประจำปี พ.ศ. 2561</t>
  </si>
  <si>
    <t>รายงานผลไตรมาสที่….</t>
  </si>
  <si>
    <t>เป้าหมายการให้บริการกระทรวง : .....ทรัพยากรธรรมชาติทุกประเภทในพื้นที่เป้าหมายได้รับการบริหารจัดการอย่างมีประสิทธิภาพ</t>
  </si>
  <si>
    <t>ครุภัณฑ์ที่มีราคาต่อหน่วยต่ำกว่า 1 ล้านบาท</t>
  </si>
  <si>
    <t>c</t>
  </si>
  <si>
    <t xml:space="preserve">  (2) จัดทำกล้าไม้ขนาดใหญ่</t>
  </si>
  <si>
    <t>งบอุดหนุน : รายการปีเดียว</t>
  </si>
  <si>
    <t xml:space="preserve"> (1) ค่าใช้จ่ายในการสนับสนุนการปลูกไม้โตเร็วแก่เกษตรกร ปีที่ 1 ไร่ละ 1,500 บาท</t>
  </si>
  <si>
    <t xml:space="preserve"> (2) ค่าใช้จ่ายในการสนับสนุนการปลูกไม้โตเร็วแก่เกษตรกร ปีที่ 1 ไร่ละ 1,000 บาท</t>
  </si>
  <si>
    <r>
      <t xml:space="preserve">             ( </t>
    </r>
    <r>
      <rPr>
        <b/>
        <sz val="13"/>
        <color indexed="9"/>
        <rFont val="TH Niramit AS"/>
        <family val="0"/>
      </rPr>
      <t>นางรานี โพธิปักษ์</t>
    </r>
    <r>
      <rPr>
        <b/>
        <sz val="13"/>
        <rFont val="TH Niramit AS"/>
        <family val="0"/>
      </rPr>
      <t xml:space="preserve"> )</t>
    </r>
  </si>
  <si>
    <r>
      <t xml:space="preserve">ตำแหน่ง </t>
    </r>
    <r>
      <rPr>
        <b/>
        <sz val="13"/>
        <color indexed="9"/>
        <rFont val="TH Niramit AS"/>
        <family val="0"/>
      </rPr>
      <t xml:space="preserve">นักวิชาการป่าไม้ชำนาญการ </t>
    </r>
  </si>
  <si>
    <t xml:space="preserve">         1.1 จังหวัด...</t>
  </si>
  <si>
    <t xml:space="preserve">         1.2 จังหวัด...</t>
  </si>
  <si>
    <t xml:space="preserve">         1.3 จังหวัด...</t>
  </si>
  <si>
    <t xml:space="preserve">         1.4 จังหวัด...</t>
  </si>
  <si>
    <t xml:space="preserve">         1.5 จังหวัด...</t>
  </si>
  <si>
    <t xml:space="preserve">         2.1 จังหวัด...</t>
  </si>
  <si>
    <t xml:space="preserve">         2.2 จังหวัด...</t>
  </si>
  <si>
    <t xml:space="preserve">         2.3 จังหวัด...</t>
  </si>
  <si>
    <t xml:space="preserve">         2.4 จังหวัด...</t>
  </si>
  <si>
    <t xml:space="preserve">         2.5 จังหวัด...</t>
  </si>
  <si>
    <t xml:space="preserve">         3.1 จังหวัด...</t>
  </si>
  <si>
    <t xml:space="preserve">         3.2 จังหวัด...</t>
  </si>
  <si>
    <t xml:space="preserve">         3.3 จังหวัด...</t>
  </si>
  <si>
    <t xml:space="preserve">         3.4 จังหวัด...</t>
  </si>
  <si>
    <t xml:space="preserve">         3.5 จังหวัด...</t>
  </si>
  <si>
    <t xml:space="preserve">         1.1 เพาะชำกล้าไม้ทั่วไป จังหวัด...</t>
  </si>
  <si>
    <t xml:space="preserve">         1.2 เพาะชำกล้าไม้ทั่วไป จังหวัด...</t>
  </si>
  <si>
    <t xml:space="preserve">         1.3 เพาะชำกล้าไม้ทั่วไป จังหวัด...</t>
  </si>
  <si>
    <t xml:space="preserve">         1.4 เพาะชำกล้าไม้ทั่วไป จังหวัด...</t>
  </si>
  <si>
    <t xml:space="preserve">         1.5 เพาะชำกล้าไม้ทั่วไป จังหวัด...</t>
  </si>
  <si>
    <t xml:space="preserve">         2.1 จัดทำกล้าไม้ขนาดใหญ่ จังหวัด...</t>
  </si>
  <si>
    <t xml:space="preserve">         2.2 จัดทำกล้าไม้ขนาดใหญ่ จังหวัด...</t>
  </si>
  <si>
    <t xml:space="preserve">         2.3 จัดทำกล้าไม้ขนาดใหญ่ จังหวัด...</t>
  </si>
  <si>
    <t xml:space="preserve">         2.4 จัดทำกล้าไม้ขนาดใหญ่ จังหวัด...</t>
  </si>
  <si>
    <t xml:space="preserve">         2.5 จัดทำกล้าไม้ขนาดใหญ่ จังหวัด...</t>
  </si>
  <si>
    <t xml:space="preserve">          (1.1) ค่าใช้จ่ายในการสนับสนุนการปลูกไม้โตเร็วแก่เกษตรกร ปีที่ 1 ไร่ละ 1,500 บาท จังหวัด...</t>
  </si>
  <si>
    <t xml:space="preserve">          (1.2) ค่าใช้จ่ายในการสนับสนุนการปลูกไม้โตเร็วแก่เกษตรกร ปีที่ 1 ไร่ละ 1,500 บาท จังหวัด...</t>
  </si>
  <si>
    <t xml:space="preserve">          (1.3) ค่าใช้จ่ายในการสนับสนุนการปลูกไม้โตเร็วแก่เกษตรกร ปีที่ 1 ไร่ละ 1,500 บาท จังหวัด...</t>
  </si>
  <si>
    <t xml:space="preserve">          (1.4) ค่าใช้จ่ายในการสนับสนุนการปลูกไม้โตเร็วแก่เกษตรกร ปีที่ 1 ไร่ละ 1,500 บาท จังหวัด...</t>
  </si>
  <si>
    <t xml:space="preserve">          (1.5) ค่าใช้จ่ายในการสนับสนุนการปลูกไม้โตเร็วแก่เกษตรกร ปีที่ 1 ไร่ละ 1,500 บาท จังหวัด...</t>
  </si>
  <si>
    <t xml:space="preserve">          (2.1) ค่าใช้จ่ายในการสนับสนุนการปลูกไม้โตเร็วแก่เกษตรกร ปีที่ 1 ไร่ละ 1,000 บาท จังหวัด...</t>
  </si>
  <si>
    <t xml:space="preserve">          (2.2) ค่าใช้จ่ายในการสนับสนุนการปลูกไม้โตเร็วแก่เกษตรกร ปีที่ 1 ไร่ละ 1,000 บาท จังหวัด...</t>
  </si>
  <si>
    <t xml:space="preserve">          (2.3) ค่าใช้จ่ายในการสนับสนุนการปลูกไม้โตเร็วแก่เกษตรกร ปีที่ 1 ไร่ละ 1,000 บาท จังหวัด...</t>
  </si>
  <si>
    <t xml:space="preserve">          (2.4) ค่าใช้จ่ายในการสนับสนุนการปลูกไม้โตเร็วแก่เกษตรกร ปีที่ 1 ไร่ละ 1,000 บาท จังหวัด...</t>
  </si>
  <si>
    <t xml:space="preserve">          (2.5) ค่าใช้จ่ายในการสนับสนุนการปลูกไม้โตเร็วแก่เกษตรกร ปีที่ 1 ไร่ละ 1,000 บาท จังหวัด...</t>
  </si>
  <si>
    <t>รายการ : ค่าใช้จ่ายในการสนับสนุนการปลูกไม้โตเร็วแก่เกษตรกร ปีที่ 1 ไร่ละ 1,500 บาท จ. ...</t>
  </si>
  <si>
    <t xml:space="preserve"> จำนวน........... ไร่</t>
  </si>
  <si>
    <t>&lt;จังหวัด...&gt;[*งานดำเนินการเอง]</t>
  </si>
  <si>
    <t>รายการ : ค่าใช้จ่ายในการสนับสนุนการปลูกไม้โตเร็วแก่เกษตรกร ปีที่ 1 ไร่ละ 1,000 บาท จ. ...</t>
  </si>
  <si>
    <t>จำนวน..........ไร่</t>
  </si>
  <si>
    <t>รายการ : จัดทำกล้าไม้ขนาดใหญ่ จ. ...</t>
  </si>
  <si>
    <t>รายการ : เพาะชำกล้าไม้ทั่วไป จ. ...</t>
  </si>
  <si>
    <t>แบบรายงานผลการปฏิบัติงาน ประจำปีงบประมาณ พ.ศ. 2561</t>
  </si>
  <si>
    <t>1.1 โครงการส่งเสริมการปลูกไม้โตเร็ว</t>
  </si>
  <si>
    <t xml:space="preserve">เพื่ออุตสาหกรรม </t>
  </si>
  <si>
    <t xml:space="preserve">1.2 โครงการส่งเสริมการปลูกต้นไม้เพื่อเศรษฐกิจ </t>
  </si>
  <si>
    <t xml:space="preserve">สังคม และสิ่งแวดล้อม </t>
  </si>
  <si>
    <t>1.3 โครงการส่งเสริมการปลูกไม้เศรษฐกิจในพื้นที่</t>
  </si>
  <si>
    <t xml:space="preserve">ปลูกไม้ยางพาราและพื้นที่เกษตรกรรม </t>
  </si>
  <si>
    <t>ที่เข้าร่วมโครงการ</t>
  </si>
  <si>
    <t>จำนวน 300 กล้า/ไร่</t>
  </si>
  <si>
    <t>(ปี 2561) ในอัตราไร่ละ 1,500 บาท</t>
  </si>
  <si>
    <t>จัดการสวนป่า</t>
  </si>
  <si>
    <t>2.1 โครงการส่งเสริมการปลูกไม้โตเร็ว</t>
  </si>
  <si>
    <t>1) ประชาสัมพันธ์และจัดทำทะเบียนเกษตรกร</t>
  </si>
  <si>
    <t xml:space="preserve">2) สนับสนุนกล้าไม้คุณภาพแก่เกษตรกร </t>
  </si>
  <si>
    <t xml:space="preserve">3) สนับสนุนเงินทุนแก่เกษตรกร ปีที่ 1 
</t>
  </si>
  <si>
    <t>4) ให้คำแนะนำทางด้านวิชาการและการบริหาร</t>
  </si>
  <si>
    <t>5) ติดตามผลการดำเนินโครงการ</t>
  </si>
  <si>
    <t xml:space="preserve">2.2 โครงการส่งเสริมการปลูกต้นไม้เพื่อเศรษฐกิจ </t>
  </si>
  <si>
    <t>เพื่ออุตสาหกรรม</t>
  </si>
  <si>
    <t>2.5 ติดตามผลการดำเนินโครงการ</t>
  </si>
  <si>
    <t>2.1 ประชาสัมพันธ์และจัดทำทะเบียนเกษตรกรที่</t>
  </si>
  <si>
    <t>เข้าร่วมโครงการ</t>
  </si>
  <si>
    <t xml:space="preserve">2.2 สนับสนุนกล้าไม้คุณภาพแก่เกษตรกร </t>
  </si>
  <si>
    <t>จำนวน 200 กล้า/ไร่</t>
  </si>
  <si>
    <t xml:space="preserve">2.3 สนับสนุนเงินทุนแก่เกษตรกร ปีที่ 1 
</t>
  </si>
  <si>
    <t>(ปี 2561) ในอัตราไร่ละ 1,000 บาท</t>
  </si>
  <si>
    <t>2.4 ให้คำแนะนำทางด้านวิชาการและการบริหาร</t>
  </si>
  <si>
    <t>3.1 ประชาสัมพันธ์รับเกษตรกรเข้าร่วมโครงการ</t>
  </si>
  <si>
    <t>3.2 สำรวจและจัดทำทะเบียนเกษตรกร</t>
  </si>
  <si>
    <t>3.5 ติดตามผลการดำเนินโครงการ</t>
  </si>
  <si>
    <t>3.โครงการส่งเสริมการปลูกไม้เศรษฐกิจในพื้นที่</t>
  </si>
  <si>
    <t>ปลูกไม้ยางพาราและพื้นที่เกษตรกรรม</t>
  </si>
  <si>
    <t>3.3 จัดหาและสนับสนุนกล้าไม้ขนาดใหญ่ให้แก่</t>
  </si>
  <si>
    <t>3.4 ให้คำแนะนำทางวิชาการด้านการปลูกและ</t>
  </si>
  <si>
    <t>บำรุงรักษาต้นไม้</t>
  </si>
  <si>
    <t>แก่เกษตรกร ปีที่ 1 ไร่ละ 1,500 บาท</t>
  </si>
  <si>
    <t>(1) ค่าใช้จ่ายในการสนับสนุนการปลูกไม้โตเร็ว</t>
  </si>
  <si>
    <t>4. การปรับแผนปฏิบัติงานและแผนการใช้จ่ายเงิน/การโอนเปลี่ยนแปลงงบประมาณรายจ่าย ประจำปีงบประมาณ พ.ศ. 2561</t>
  </si>
  <si>
    <t>(2) ค่าใช้จ่ายในการสนับสนุนเงินทุนแก่เกษตรกร</t>
  </si>
  <si>
    <t>ปีที่ 1 ไร่ละ 1,000 บาท</t>
  </si>
  <si>
    <t>เกษตรกร จำนวน 50 กล้า/ไร่</t>
  </si>
  <si>
    <t>(1) เพาะชำกล้าไม้ทั่วไป</t>
  </si>
  <si>
    <t>(2) จัดทำกล้าไม้ขนาดใหญ่</t>
  </si>
  <si>
    <t xml:space="preserve"> 31 สิงหาคม 2561</t>
  </si>
  <si>
    <t xml:space="preserve"> 30 กันยายน 2561</t>
  </si>
  <si>
    <t>ภายในวันที่ 15 มกราคม 2561</t>
  </si>
  <si>
    <t>ภายในวันที่ 31 มีนาคม 2561</t>
  </si>
  <si>
    <t xml:space="preserve"> 30 เมษายน 2561</t>
  </si>
  <si>
    <t>1.4 ตรวจสอบการดำเนินงานตามเงื่อนไข หลักเกณฑ์ของโครงการ เพื่อสนับสนุน</t>
  </si>
  <si>
    <t xml:space="preserve">       เงินทุนแก่เกษตรกร ปีที่ 1 </t>
  </si>
  <si>
    <t xml:space="preserve">       - โครงการส่งเสริมการปลูกไม้โตเร็วเพื่ออุตสาหกรรม อัตราไร่ละ 1,500 บาท</t>
  </si>
  <si>
    <t xml:space="preserve">       - โครงการส่งเสริมการปลูกต้นไม้เพื่อเศรษฐกิจ สังคม และสิ่งแวดล้อม  อัตราไร่ละ 1,000 บาท</t>
  </si>
  <si>
    <t>1.3 จัดเตรียมและสนับสนุนกล้าไม้คุณภาพแก่เกษตรกรที่เข้าร่วมโครงการ</t>
  </si>
  <si>
    <t>1.6 ติดตามผลการดำเนินงานโครงการฯ</t>
  </si>
  <si>
    <t xml:space="preserve">      2) โครงการส่งเสริมการปลูกต้นไม้เพื่อเศรษฐกิจ สังคม และสิ่งแวดล้อม ไร่ละ 200 กล้า</t>
  </si>
  <si>
    <t xml:space="preserve">      1) โครงการส่งเสริมการปลูกไม้โตเร็วเพื่ออุตสาหกรรม ไร่ละ 300 กล้า</t>
  </si>
  <si>
    <t xml:space="preserve">      3) โครงการส่งเสริมการปลูกไม้เศรษฐกิจในพื้นที่ปลูกไม้ยางพาราและพื้นที่เกษตรกรรม ไร่ละ 50 กล้า</t>
  </si>
  <si>
    <t xml:space="preserve">      (แบบ สงป.301 สงป.302 และ สงป.302/1) </t>
  </si>
  <si>
    <t xml:space="preserve">2.5 จัดทำพิกัดสถานที่เพาะชำกล้าไม้ </t>
  </si>
  <si>
    <t>2.6 รายงานผลบัญชีกล้าไม้ และทะเบียนจ่ายกล้าไม้</t>
  </si>
  <si>
    <t xml:space="preserve">2.7 รายงานการจัดทำทะเบียนเกษตรกรที่เข้าร่วมโครงการ ตามแบบ สย. 2 (บูรณาการ) </t>
  </si>
  <si>
    <t>ภายในวันที่ 3 นับตั้งแต่วันสิ้นไตรมาส</t>
  </si>
  <si>
    <t xml:space="preserve">2.8 รายงานสรุปผลการสำรวจความต้องการของเกษตรกรเข้าร่วมโครงการฯ  </t>
  </si>
  <si>
    <t xml:space="preserve">      ในปีงบประมาณ พ.ศ. 2562</t>
  </si>
  <si>
    <t>ภายในวันที่ 31 กรกฎาคม 2561</t>
  </si>
  <si>
    <t xml:space="preserve">2.9 รายงานผลการให้คำแนะนำทางวิชาการ (บูรณาการ) </t>
  </si>
  <si>
    <t>ภายในวันที่ 30 กันยายน 2561</t>
  </si>
  <si>
    <t>2.11 รายงานสรุปผลการสำรวจสถานภาพและความพึงพอใจของเกษตรกร และสรุปการติดตามผลการ</t>
  </si>
  <si>
    <t xml:space="preserve">2.10 รายงานสรุปผลการออกหนังสือรับรองการขึ้นทะเบียนเข้าร่วมโครงการ ตามแบบ สอ.5 (บูรณาการ)  </t>
  </si>
  <si>
    <t xml:space="preserve"> ภายใน 15 วัน หลังจากสิ้นสุดปีงบประมาณ</t>
  </si>
  <si>
    <t xml:space="preserve">2.12 รายงานสรุปผลการเบิกจ่ายเงินสนับสนุนเกษตรกรเข้าร่วมโครงการ ตามแบบ สอ.8ก (บูรณาการ) </t>
  </si>
  <si>
    <t>2.11 รายงานสรุปผลการดำเนินงานประจำปี</t>
  </si>
  <si>
    <t xml:space="preserve">สรุปรูปเล่มและบันทึกลงแผ่นบันทึกข้อมูล (CD-ROM) </t>
  </si>
  <si>
    <t xml:space="preserve">พร้อมไฟล์ข้อมูลตามแบบ สอ.5 (บูรณาการ) สอ.8ก (บูรณาการ) </t>
  </si>
  <si>
    <t xml:space="preserve">สอ.8ข (บูรณาการ) ศสส.5 (บูรณาการ)  ศสส.8ก (บูรณาการ) </t>
  </si>
  <si>
    <t>ศสส.8ข (บูรณาการ) และ สย.2 (บูรณาการ)</t>
  </si>
  <si>
    <t xml:space="preserve">      และศสส.5 (บูรณาการ) </t>
  </si>
  <si>
    <t xml:space="preserve">      ดำเนินงาน พร้อมวิเคราะห์ปัญหาและอุปสรรค และแนวทางแก้ไข </t>
  </si>
  <si>
    <t xml:space="preserve">      สอ.8ข (บูรณาการ) ศสส.8ก (บูรณาการ) และ ศสส.8ข (บูรณาการ)</t>
  </si>
  <si>
    <t>1. แบบรายงานผลการปฏิบัติงาน ประจำปีงบประมาณ พ.ศ. 2561</t>
  </si>
  <si>
    <t>2. แบบรายงานผลการใช้จ่ายเงิน ประจำปีงบประมาณ พ.ศ. 2561</t>
  </si>
  <si>
    <t>แบบรายงานผลการใช้จ่ายเงิน ประจำปีงบประมาณ พ.ศ. 2561</t>
  </si>
  <si>
    <t xml:space="preserve">โครงการส่งเสริมการปลูกไม้โตเร็วเพื่ออุตสาหกรรม </t>
  </si>
  <si>
    <t>โครงการส่งเสริมการปลูกไม้โตเร็วเพื่ออุตสาหกรรม ท้องที่จังหวัด.............................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</si>
</sst>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_-;\-* #,##0_-;_-* &quot;-&quot;??_-;_-@_-"/>
    <numFmt numFmtId="181" formatCode="_-* #,##0.0000_-;\-* #,##0.0000_-;_-* &quot;-&quot;??_-;_-@_-"/>
    <numFmt numFmtId="182" formatCode="0_ ;\-0\ "/>
    <numFmt numFmtId="183" formatCode="0.0000"/>
    <numFmt numFmtId="184" formatCode="0.000"/>
    <numFmt numFmtId="185" formatCode="_-* #,##0.000_-;\-* #,##0.000_-;_-* &quot;-&quot;??_-;_-@_-"/>
    <numFmt numFmtId="186" formatCode="_-* #,##0.0000_-;\-#,##0_-;_-* &quot;-  &quot;_-;_-@_-"/>
    <numFmt numFmtId="187" formatCode="#,##0.0000_ ;\-#,##0.0000\ "/>
    <numFmt numFmtId="188" formatCode="#,##0.000"/>
    <numFmt numFmtId="189" formatCode="_-* #,##0.0_-;\-* #,##0.0_-;_-* &quot;-&quot;??_-;_-@_-"/>
    <numFmt numFmtId="190" formatCode="#,##0.0000"/>
    <numFmt numFmtId="191" formatCode="0.000000"/>
    <numFmt numFmtId="192" formatCode="_-* #,##0.00000_-;\-* #,##0.00000_-;_-* &quot;-&quot;??_-;_-@_-"/>
    <numFmt numFmtId="193" formatCode="_-* #,##0.000000_-;\-* #,##0.000000_-;_-* &quot;-&quot;??_-;_-@_-"/>
    <numFmt numFmtId="194" formatCode="_-* #,##0_-;\-#,##0_-;_-* &quot;-  &quot;_-;_-@_-"/>
    <numFmt numFmtId="195" formatCode="[$-1070000]d/mm/yyyy;@"/>
    <numFmt numFmtId="196" formatCode="_-* #,##0.0000_-;\-#,##0.0000_-;_-* &quot;-  &quot;_-;_-@_-"/>
    <numFmt numFmtId="197" formatCode="_-* #,##0.00000_-;\-#,##0.00_-;_-* &quot;-  &quot;_-;_-@_-"/>
    <numFmt numFmtId="198" formatCode="#,##0_ ;\-#,##0\ "/>
  </numFmts>
  <fonts count="8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EucrosiaUPC"/>
      <family val="1"/>
    </font>
    <font>
      <b/>
      <sz val="16"/>
      <name val="EucrosiaUPC"/>
      <family val="1"/>
    </font>
    <font>
      <b/>
      <sz val="16"/>
      <name val="DilleniaUPC"/>
      <family val="1"/>
    </font>
    <font>
      <b/>
      <sz val="14"/>
      <name val="TH NiramitIT๙"/>
      <family val="0"/>
    </font>
    <font>
      <sz val="16"/>
      <name val="TH NiramitIT๙"/>
      <family val="0"/>
    </font>
    <font>
      <sz val="14"/>
      <name val="TH NiramitIT๙"/>
      <family val="0"/>
    </font>
    <font>
      <b/>
      <sz val="16"/>
      <color indexed="8"/>
      <name val="DilleniaUPC"/>
      <family val="1"/>
    </font>
    <font>
      <sz val="16"/>
      <color indexed="8"/>
      <name val="DilleniaUPC"/>
      <family val="1"/>
    </font>
    <font>
      <sz val="16"/>
      <name val="DilleniaUPC"/>
      <family val="1"/>
    </font>
    <font>
      <b/>
      <sz val="13"/>
      <name val="TH Niramit AS"/>
      <family val="0"/>
    </font>
    <font>
      <sz val="13"/>
      <name val="TH Niramit AS"/>
      <family val="0"/>
    </font>
    <font>
      <b/>
      <sz val="12"/>
      <name val="TH Niramit AS"/>
      <family val="0"/>
    </font>
    <font>
      <b/>
      <sz val="13"/>
      <color indexed="8"/>
      <name val="TH Niramit AS"/>
      <family val="0"/>
    </font>
    <font>
      <sz val="14"/>
      <name val="AngsanaUPC"/>
      <family val="1"/>
    </font>
    <font>
      <sz val="14"/>
      <name val="TH Niramit AS"/>
      <family val="0"/>
    </font>
    <font>
      <b/>
      <sz val="14"/>
      <name val="TH Niramit AS"/>
      <family val="0"/>
    </font>
    <font>
      <u val="single"/>
      <sz val="14"/>
      <name val="TH Niramit AS"/>
      <family val="0"/>
    </font>
    <font>
      <b/>
      <sz val="14"/>
      <color indexed="8"/>
      <name val="TH NiramitIT๙"/>
      <family val="0"/>
    </font>
    <font>
      <sz val="14"/>
      <color indexed="8"/>
      <name val="TH NiramitIT๙"/>
      <family val="0"/>
    </font>
    <font>
      <b/>
      <sz val="13"/>
      <color indexed="8"/>
      <name val="TH NiramitIT๙"/>
      <family val="0"/>
    </font>
    <font>
      <sz val="10"/>
      <name val="TH Niramit AS"/>
      <family val="0"/>
    </font>
    <font>
      <b/>
      <sz val="14"/>
      <name val="DilleniaUPC"/>
      <family val="1"/>
    </font>
    <font>
      <b/>
      <sz val="13"/>
      <name val="DilleniaUPC"/>
      <family val="1"/>
    </font>
    <font>
      <sz val="15"/>
      <name val="DilleniaUPC"/>
      <family val="1"/>
    </font>
    <font>
      <b/>
      <sz val="15"/>
      <name val="DilleniaUPC"/>
      <family val="1"/>
    </font>
    <font>
      <u val="single"/>
      <sz val="15"/>
      <name val="DilleniaUPC"/>
      <family val="1"/>
    </font>
    <font>
      <sz val="12"/>
      <name val="DilleniaUPC"/>
      <family val="1"/>
    </font>
    <font>
      <sz val="15"/>
      <name val="Corbel"/>
      <family val="2"/>
    </font>
    <font>
      <b/>
      <sz val="13"/>
      <color indexed="9"/>
      <name val="TH Niramit AS"/>
      <family val="0"/>
    </font>
    <font>
      <sz val="13"/>
      <color indexed="22"/>
      <name val="TH Niramit AS"/>
      <family val="0"/>
    </font>
    <font>
      <b/>
      <sz val="13"/>
      <color indexed="22"/>
      <name val="TH Niramit AS"/>
      <family val="0"/>
    </font>
    <font>
      <sz val="11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H Niramit AS"/>
      <family val="0"/>
    </font>
    <font>
      <b/>
      <sz val="13"/>
      <color indexed="56"/>
      <name val="TH Niramit AS"/>
      <family val="0"/>
    </font>
    <font>
      <b/>
      <sz val="16"/>
      <color indexed="10"/>
      <name val="DilleniaUPC"/>
      <family val="1"/>
    </font>
    <font>
      <b/>
      <sz val="13"/>
      <color indexed="10"/>
      <name val="TH Niramit AS"/>
      <family val="0"/>
    </font>
    <font>
      <b/>
      <sz val="15"/>
      <color indexed="8"/>
      <name val="DilleniaUPC"/>
      <family val="1"/>
    </font>
    <font>
      <sz val="15"/>
      <color indexed="8"/>
      <name val="DilleniaUPC"/>
      <family val="1"/>
    </font>
    <font>
      <sz val="14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H Niramit AS"/>
      <family val="0"/>
    </font>
    <font>
      <b/>
      <sz val="14"/>
      <color theme="1"/>
      <name val="TH Niramit AS"/>
      <family val="0"/>
    </font>
    <font>
      <b/>
      <sz val="13"/>
      <color rgb="FF002060"/>
      <name val="TH Niramit AS"/>
      <family val="0"/>
    </font>
    <font>
      <b/>
      <sz val="16"/>
      <color rgb="FFFF0000"/>
      <name val="DilleniaUPC"/>
      <family val="1"/>
    </font>
    <font>
      <b/>
      <sz val="13"/>
      <color rgb="FFFF0000"/>
      <name val="TH Niramit AS"/>
      <family val="0"/>
    </font>
    <font>
      <b/>
      <sz val="15"/>
      <color theme="1"/>
      <name val="DilleniaUPC"/>
      <family val="1"/>
    </font>
    <font>
      <sz val="15"/>
      <color theme="1"/>
      <name val="DilleniaUPC"/>
      <family val="1"/>
    </font>
    <font>
      <b/>
      <sz val="16"/>
      <color theme="1"/>
      <name val="DilleniaUPC"/>
      <family val="1"/>
    </font>
    <font>
      <sz val="16"/>
      <color theme="1"/>
      <name val="DilleniaUPC"/>
      <family val="1"/>
    </font>
    <font>
      <sz val="14"/>
      <color theme="1"/>
      <name val="TH Niramit A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BD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1" xfId="0" applyFont="1" applyBorder="1" applyAlignment="1">
      <alignment/>
    </xf>
    <xf numFmtId="17" fontId="9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0" xfId="60" applyFont="1" applyBorder="1" applyAlignment="1">
      <alignment horizontal="left" wrapText="1" indent="1"/>
      <protection/>
    </xf>
    <xf numFmtId="0" fontId="13" fillId="0" borderId="12" xfId="60" applyFont="1" applyBorder="1" applyAlignment="1">
      <alignment horizontal="left" wrapText="1" indent="2"/>
      <protection/>
    </xf>
    <xf numFmtId="0" fontId="13" fillId="0" borderId="14" xfId="60" applyFont="1" applyBorder="1" applyAlignment="1">
      <alignment horizontal="left" wrapText="1" indent="1"/>
      <protection/>
    </xf>
    <xf numFmtId="0" fontId="14" fillId="0" borderId="12" xfId="60" applyFont="1" applyBorder="1" applyAlignment="1">
      <alignment horizontal="left" wrapText="1" indent="3"/>
      <protection/>
    </xf>
    <xf numFmtId="0" fontId="14" fillId="0" borderId="14" xfId="60" applyFont="1" applyBorder="1" applyAlignment="1">
      <alignment horizontal="left" wrapText="1" indent="3"/>
      <protection/>
    </xf>
    <xf numFmtId="0" fontId="14" fillId="0" borderId="12" xfId="60" applyFont="1" applyBorder="1" applyAlignment="1">
      <alignment horizontal="left" wrapText="1" indent="4"/>
      <protection/>
    </xf>
    <xf numFmtId="0" fontId="14" fillId="0" borderId="12" xfId="60" applyFont="1" applyBorder="1" applyAlignment="1">
      <alignment horizontal="left" wrapText="1" indent="5"/>
      <protection/>
    </xf>
    <xf numFmtId="0" fontId="14" fillId="0" borderId="12" xfId="60" applyFont="1" applyBorder="1" applyAlignment="1">
      <alignment horizontal="left" wrapText="1" indent="6"/>
      <protection/>
    </xf>
    <xf numFmtId="0" fontId="14" fillId="0" borderId="14" xfId="60" applyFont="1" applyBorder="1" applyAlignment="1">
      <alignment horizontal="left" wrapText="1" indent="6"/>
      <protection/>
    </xf>
    <xf numFmtId="0" fontId="14" fillId="0" borderId="12" xfId="60" applyFont="1" applyBorder="1" applyAlignment="1">
      <alignment horizontal="left" wrapText="1" indent="2"/>
      <protection/>
    </xf>
    <xf numFmtId="0" fontId="14" fillId="0" borderId="14" xfId="60" applyFont="1" applyBorder="1" applyAlignment="1">
      <alignment horizontal="left" wrapText="1" indent="2"/>
      <protection/>
    </xf>
    <xf numFmtId="0" fontId="14" fillId="0" borderId="15" xfId="60" applyFont="1" applyBorder="1" applyAlignment="1">
      <alignment horizontal="left" wrapText="1" indent="2"/>
      <protection/>
    </xf>
    <xf numFmtId="0" fontId="13" fillId="33" borderId="16" xfId="60" applyFont="1" applyFill="1" applyBorder="1" applyAlignment="1">
      <alignment wrapText="1"/>
      <protection/>
    </xf>
    <xf numFmtId="0" fontId="13" fillId="0" borderId="10" xfId="60" applyFont="1" applyBorder="1" applyAlignment="1">
      <alignment horizontal="left" wrapText="1"/>
      <protection/>
    </xf>
    <xf numFmtId="0" fontId="13" fillId="0" borderId="12" xfId="60" applyFont="1" applyBorder="1" applyAlignment="1">
      <alignment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1" fillId="10" borderId="17" xfId="0" applyFont="1" applyFill="1" applyBorder="1" applyAlignment="1">
      <alignment horizontal="center"/>
    </xf>
    <xf numFmtId="0" fontId="23" fillId="1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1" fillId="10" borderId="2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21" fillId="10" borderId="29" xfId="0" applyFont="1" applyFill="1" applyBorder="1" applyAlignment="1">
      <alignment horizontal="center"/>
    </xf>
    <xf numFmtId="0" fontId="23" fillId="10" borderId="25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0" xfId="0" applyFont="1" applyAlignment="1">
      <alignment/>
    </xf>
    <xf numFmtId="0" fontId="79" fillId="10" borderId="17" xfId="0" applyFont="1" applyFill="1" applyBorder="1" applyAlignment="1">
      <alignment horizontal="center"/>
    </xf>
    <xf numFmtId="180" fontId="79" fillId="10" borderId="17" xfId="42" applyNumberFormat="1" applyFont="1" applyFill="1" applyBorder="1" applyAlignment="1">
      <alignment horizontal="center"/>
    </xf>
    <xf numFmtId="0" fontId="79" fillId="10" borderId="20" xfId="0" applyFont="1" applyFill="1" applyBorder="1" applyAlignment="1">
      <alignment horizontal="center"/>
    </xf>
    <xf numFmtId="0" fontId="79" fillId="10" borderId="21" xfId="0" applyFont="1" applyFill="1" applyBorder="1" applyAlignment="1">
      <alignment horizontal="center"/>
    </xf>
    <xf numFmtId="0" fontId="79" fillId="10" borderId="15" xfId="0" applyFont="1" applyFill="1" applyBorder="1" applyAlignment="1">
      <alignment horizontal="center"/>
    </xf>
    <xf numFmtId="0" fontId="79" fillId="10" borderId="0" xfId="0" applyFont="1" applyFill="1" applyBorder="1" applyAlignment="1">
      <alignment horizontal="center"/>
    </xf>
    <xf numFmtId="180" fontId="79" fillId="10" borderId="15" xfId="42" applyNumberFormat="1" applyFont="1" applyFill="1" applyBorder="1" applyAlignment="1">
      <alignment horizontal="center"/>
    </xf>
    <xf numFmtId="0" fontId="79" fillId="10" borderId="24" xfId="0" applyFont="1" applyFill="1" applyBorder="1" applyAlignment="1">
      <alignment horizontal="center"/>
    </xf>
    <xf numFmtId="0" fontId="79" fillId="10" borderId="25" xfId="0" applyFont="1" applyFill="1" applyBorder="1" applyAlignment="1">
      <alignment horizontal="center"/>
    </xf>
    <xf numFmtId="180" fontId="79" fillId="10" borderId="25" xfId="42" applyNumberFormat="1" applyFont="1" applyFill="1" applyBorder="1" applyAlignment="1">
      <alignment horizontal="center"/>
    </xf>
    <xf numFmtId="0" fontId="79" fillId="10" borderId="23" xfId="0" applyFont="1" applyFill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25" xfId="0" applyFont="1" applyBorder="1" applyAlignment="1">
      <alignment/>
    </xf>
    <xf numFmtId="0" fontId="19" fillId="10" borderId="18" xfId="0" applyFont="1" applyFill="1" applyBorder="1" applyAlignment="1">
      <alignment horizontal="center"/>
    </xf>
    <xf numFmtId="0" fontId="19" fillId="10" borderId="22" xfId="0" applyFont="1" applyFill="1" applyBorder="1" applyAlignment="1">
      <alignment horizontal="center"/>
    </xf>
    <xf numFmtId="0" fontId="79" fillId="10" borderId="22" xfId="0" applyFont="1" applyFill="1" applyBorder="1" applyAlignment="1">
      <alignment horizontal="center"/>
    </xf>
    <xf numFmtId="0" fontId="79" fillId="10" borderId="26" xfId="0" applyFont="1" applyFill="1" applyBorder="1" applyAlignment="1">
      <alignment horizontal="center"/>
    </xf>
    <xf numFmtId="0" fontId="79" fillId="10" borderId="18" xfId="0" applyFont="1" applyFill="1" applyBorder="1" applyAlignment="1">
      <alignment horizontal="center"/>
    </xf>
    <xf numFmtId="0" fontId="79" fillId="10" borderId="19" xfId="0" applyFont="1" applyFill="1" applyBorder="1" applyAlignment="1">
      <alignment horizontal="center"/>
    </xf>
    <xf numFmtId="180" fontId="79" fillId="10" borderId="18" xfId="42" applyNumberFormat="1" applyFont="1" applyFill="1" applyBorder="1" applyAlignment="1">
      <alignment horizontal="center"/>
    </xf>
    <xf numFmtId="0" fontId="80" fillId="0" borderId="0" xfId="0" applyFont="1" applyBorder="1" applyAlignment="1">
      <alignment/>
    </xf>
    <xf numFmtId="49" fontId="80" fillId="0" borderId="0" xfId="0" applyNumberFormat="1" applyFont="1" applyBorder="1" applyAlignment="1">
      <alignment horizontal="left"/>
    </xf>
    <xf numFmtId="0" fontId="19" fillId="10" borderId="0" xfId="0" applyFont="1" applyFill="1" applyAlignment="1">
      <alignment horizontal="center"/>
    </xf>
    <xf numFmtId="0" fontId="80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top" wrapText="1" inden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vertical="top" wrapText="1"/>
    </xf>
    <xf numFmtId="43" fontId="19" fillId="0" borderId="12" xfId="42" applyFont="1" applyBorder="1" applyAlignment="1">
      <alignment horizontal="center" vertical="center"/>
    </xf>
    <xf numFmtId="43" fontId="18" fillId="0" borderId="12" xfId="42" applyFont="1" applyBorder="1" applyAlignment="1">
      <alignment horizontal="center" vertical="center"/>
    </xf>
    <xf numFmtId="0" fontId="19" fillId="0" borderId="12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top" wrapText="1" indent="1"/>
    </xf>
    <xf numFmtId="0" fontId="8" fillId="0" borderId="12" xfId="0" applyFont="1" applyBorder="1" applyAlignment="1">
      <alignment/>
    </xf>
    <xf numFmtId="0" fontId="9" fillId="0" borderId="12" xfId="0" applyNumberFormat="1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19" fillId="0" borderId="27" xfId="0" applyFont="1" applyBorder="1" applyAlignment="1">
      <alignment horizontal="left" vertical="center"/>
    </xf>
    <xf numFmtId="0" fontId="10" fillId="0" borderId="0" xfId="58" applyFont="1" applyAlignment="1">
      <alignment vertical="top" wrapText="1"/>
      <protection/>
    </xf>
    <xf numFmtId="0" fontId="10" fillId="0" borderId="0" xfId="58" applyFont="1" applyAlignment="1">
      <alignment horizontal="right"/>
      <protection/>
    </xf>
    <xf numFmtId="0" fontId="10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/>
      <protection/>
    </xf>
    <xf numFmtId="49" fontId="10" fillId="0" borderId="0" xfId="58" applyNumberFormat="1" applyFont="1" applyAlignment="1">
      <alignment vertical="top"/>
      <protection/>
    </xf>
    <xf numFmtId="49" fontId="81" fillId="0" borderId="0" xfId="58" applyNumberFormat="1" applyFont="1" applyAlignment="1">
      <alignment vertical="top"/>
      <protection/>
    </xf>
    <xf numFmtId="49" fontId="82" fillId="0" borderId="0" xfId="58" applyNumberFormat="1" applyFont="1" applyAlignment="1">
      <alignment horizontal="left"/>
      <protection/>
    </xf>
    <xf numFmtId="49" fontId="10" fillId="0" borderId="0" xfId="58" applyNumberFormat="1" applyFont="1" applyAlignment="1">
      <alignment horizontal="left"/>
      <protection/>
    </xf>
    <xf numFmtId="49" fontId="11" fillId="0" borderId="0" xfId="58" applyNumberFormat="1" applyFont="1" applyAlignme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0" fontId="11" fillId="0" borderId="0" xfId="58" applyFont="1" applyAlignment="1">
      <alignment vertical="top" wrapText="1"/>
      <protection/>
    </xf>
    <xf numFmtId="0" fontId="11" fillId="0" borderId="0" xfId="58" applyFont="1">
      <alignment/>
      <protection/>
    </xf>
    <xf numFmtId="0" fontId="11" fillId="0" borderId="0" xfId="58" applyFont="1">
      <alignment/>
      <protection/>
    </xf>
    <xf numFmtId="0" fontId="10" fillId="34" borderId="17" xfId="58" applyFont="1" applyFill="1" applyBorder="1" applyAlignment="1">
      <alignment horizontal="center"/>
      <protection/>
    </xf>
    <xf numFmtId="49" fontId="10" fillId="34" borderId="17" xfId="58" applyNumberFormat="1" applyFont="1" applyFill="1" applyBorder="1" applyAlignment="1">
      <alignment horizontal="center"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58" applyFont="1" applyBorder="1" applyAlignment="1">
      <alignment vertical="top" wrapText="1"/>
      <protection/>
    </xf>
    <xf numFmtId="0" fontId="11" fillId="0" borderId="0" xfId="58" applyFont="1" applyBorder="1">
      <alignment/>
      <protection/>
    </xf>
    <xf numFmtId="0" fontId="10" fillId="34" borderId="15" xfId="58" applyFont="1" applyFill="1" applyBorder="1" applyAlignment="1">
      <alignment horizontal="center"/>
      <protection/>
    </xf>
    <xf numFmtId="49" fontId="10" fillId="34" borderId="15" xfId="58" applyNumberFormat="1" applyFont="1" applyFill="1" applyBorder="1" applyAlignment="1">
      <alignment horizontal="center"/>
      <protection/>
    </xf>
    <xf numFmtId="0" fontId="10" fillId="34" borderId="25" xfId="58" applyFont="1" applyFill="1" applyBorder="1" applyAlignment="1">
      <alignment horizontal="center"/>
      <protection/>
    </xf>
    <xf numFmtId="49" fontId="10" fillId="34" borderId="25" xfId="58" applyNumberFormat="1" applyFont="1" applyFill="1" applyBorder="1" applyAlignment="1">
      <alignment/>
      <protection/>
    </xf>
    <xf numFmtId="0" fontId="10" fillId="33" borderId="30" xfId="58" applyFont="1" applyFill="1" applyBorder="1" applyAlignment="1">
      <alignment wrapText="1"/>
      <protection/>
    </xf>
    <xf numFmtId="0" fontId="10" fillId="33" borderId="32" xfId="58" applyFont="1" applyFill="1" applyBorder="1" applyAlignment="1">
      <alignment wrapText="1"/>
      <protection/>
    </xf>
    <xf numFmtId="0" fontId="10" fillId="33" borderId="29" xfId="58" applyFont="1" applyFill="1" applyBorder="1" applyAlignment="1">
      <alignment wrapText="1"/>
      <protection/>
    </xf>
    <xf numFmtId="186" fontId="10" fillId="33" borderId="16" xfId="58" applyNumberFormat="1" applyFont="1" applyFill="1" applyBorder="1" applyAlignment="1">
      <alignment horizontal="right" wrapText="1"/>
      <protection/>
    </xf>
    <xf numFmtId="0" fontId="10" fillId="33" borderId="30" xfId="58" applyFont="1" applyFill="1" applyBorder="1" applyAlignment="1">
      <alignment horizontal="left" wrapText="1"/>
      <protection/>
    </xf>
    <xf numFmtId="0" fontId="10" fillId="33" borderId="16" xfId="58" applyFont="1" applyFill="1" applyBorder="1" applyAlignment="1">
      <alignment horizontal="left" wrapText="1"/>
      <protection/>
    </xf>
    <xf numFmtId="0" fontId="11" fillId="0" borderId="16" xfId="58" applyFont="1" applyBorder="1" applyAlignment="1">
      <alignment/>
      <protection/>
    </xf>
    <xf numFmtId="49" fontId="11" fillId="0" borderId="16" xfId="58" applyNumberFormat="1" applyFont="1" applyBorder="1" applyAlignment="1">
      <alignment horizontal="center" wrapText="1"/>
      <protection/>
    </xf>
    <xf numFmtId="186" fontId="11" fillId="0" borderId="16" xfId="58" applyNumberFormat="1" applyFont="1" applyBorder="1" applyAlignment="1">
      <alignment horizontal="right" wrapText="1"/>
      <protection/>
    </xf>
    <xf numFmtId="0" fontId="11" fillId="0" borderId="16" xfId="58" applyFont="1" applyBorder="1" applyAlignment="1">
      <alignment wrapText="1"/>
      <protection/>
    </xf>
    <xf numFmtId="0" fontId="11" fillId="0" borderId="15" xfId="58" applyFont="1" applyBorder="1">
      <alignment/>
      <protection/>
    </xf>
    <xf numFmtId="0" fontId="10" fillId="0" borderId="16" xfId="58" applyFont="1" applyBorder="1">
      <alignment/>
      <protection/>
    </xf>
    <xf numFmtId="0" fontId="11" fillId="0" borderId="16" xfId="58" applyFont="1" applyBorder="1">
      <alignment/>
      <protection/>
    </xf>
    <xf numFmtId="0" fontId="11" fillId="35" borderId="16" xfId="58" applyFont="1" applyFill="1" applyBorder="1" applyAlignment="1">
      <alignment horizontal="left" wrapText="1"/>
      <protection/>
    </xf>
    <xf numFmtId="49" fontId="11" fillId="35" borderId="16" xfId="58" applyNumberFormat="1" applyFont="1" applyFill="1" applyBorder="1" applyAlignment="1">
      <alignment horizontal="center" wrapText="1"/>
      <protection/>
    </xf>
    <xf numFmtId="49" fontId="11" fillId="35" borderId="16" xfId="58" applyNumberFormat="1" applyFont="1" applyFill="1" applyBorder="1" applyAlignment="1">
      <alignment horizontal="right" wrapText="1"/>
      <protection/>
    </xf>
    <xf numFmtId="0" fontId="11" fillId="0" borderId="16" xfId="58" applyFont="1" applyBorder="1" applyAlignment="1">
      <alignment horizontal="left" wrapText="1"/>
      <protection/>
    </xf>
    <xf numFmtId="180" fontId="11" fillId="0" borderId="16" xfId="44" applyNumberFormat="1" applyFont="1" applyBorder="1" applyAlignment="1">
      <alignment horizontal="center" wrapText="1"/>
    </xf>
    <xf numFmtId="180" fontId="12" fillId="0" borderId="16" xfId="44" applyNumberFormat="1" applyFont="1" applyBorder="1" applyAlignment="1">
      <alignment horizontal="center" wrapText="1"/>
    </xf>
    <xf numFmtId="0" fontId="11" fillId="0" borderId="16" xfId="58" applyFont="1" applyBorder="1" applyAlignment="1">
      <alignment horizontal="left"/>
      <protection/>
    </xf>
    <xf numFmtId="180" fontId="11" fillId="0" borderId="0" xfId="58" applyNumberFormat="1" applyFont="1">
      <alignment/>
      <protection/>
    </xf>
    <xf numFmtId="186" fontId="11" fillId="35" borderId="16" xfId="58" applyNumberFormat="1" applyFont="1" applyFill="1" applyBorder="1" applyAlignment="1">
      <alignment horizontal="right" wrapText="1"/>
      <protection/>
    </xf>
    <xf numFmtId="196" fontId="11" fillId="0" borderId="16" xfId="58" applyNumberFormat="1" applyFont="1" applyBorder="1" applyAlignment="1">
      <alignment horizontal="right" wrapText="1"/>
      <protection/>
    </xf>
    <xf numFmtId="196" fontId="12" fillId="0" borderId="16" xfId="58" applyNumberFormat="1" applyFont="1" applyFill="1" applyBorder="1">
      <alignment/>
      <protection/>
    </xf>
    <xf numFmtId="0" fontId="11" fillId="36" borderId="16" xfId="58" applyFont="1" applyFill="1" applyBorder="1" applyAlignment="1">
      <alignment horizontal="center" wrapText="1"/>
      <protection/>
    </xf>
    <xf numFmtId="186" fontId="11" fillId="36" borderId="16" xfId="58" applyNumberFormat="1" applyFont="1" applyFill="1" applyBorder="1" applyAlignment="1">
      <alignment horizontal="center" wrapText="1"/>
      <protection/>
    </xf>
    <xf numFmtId="196" fontId="11" fillId="36" borderId="16" xfId="58" applyNumberFormat="1" applyFont="1" applyFill="1" applyBorder="1" applyAlignment="1">
      <alignment horizontal="right" wrapText="1"/>
      <protection/>
    </xf>
    <xf numFmtId="186" fontId="11" fillId="37" borderId="16" xfId="58" applyNumberFormat="1" applyFont="1" applyFill="1" applyBorder="1" applyAlignment="1">
      <alignment horizontal="right" vertical="top" wrapText="1"/>
      <protection/>
    </xf>
    <xf numFmtId="49" fontId="11" fillId="0" borderId="0" xfId="58" applyNumberFormat="1" applyFont="1" applyAlignment="1">
      <alignment vertical="top"/>
      <protection/>
    </xf>
    <xf numFmtId="181" fontId="11" fillId="0" borderId="0" xfId="58" applyNumberFormat="1" applyFont="1">
      <alignment/>
      <protection/>
    </xf>
    <xf numFmtId="0" fontId="11" fillId="0" borderId="0" xfId="58" applyFont="1" applyAlignment="1">
      <alignment vertical="top" wrapText="1"/>
      <protection/>
    </xf>
    <xf numFmtId="0" fontId="12" fillId="0" borderId="0" xfId="58" applyFont="1">
      <alignment/>
      <protection/>
    </xf>
    <xf numFmtId="0" fontId="12" fillId="0" borderId="0" xfId="58" applyFont="1" applyAlignment="1">
      <alignment vertical="top" wrapText="1"/>
      <protection/>
    </xf>
    <xf numFmtId="0" fontId="12" fillId="0" borderId="0" xfId="58" applyFont="1" applyAlignment="1">
      <alignment vertical="top"/>
      <protection/>
    </xf>
    <xf numFmtId="0" fontId="12" fillId="0" borderId="18" xfId="58" applyFont="1" applyBorder="1" applyAlignment="1">
      <alignment horizontal="left"/>
      <protection/>
    </xf>
    <xf numFmtId="49" fontId="12" fillId="0" borderId="19" xfId="58" applyNumberFormat="1" applyFont="1" applyBorder="1" applyAlignment="1">
      <alignment vertical="top"/>
      <protection/>
    </xf>
    <xf numFmtId="0" fontId="12" fillId="0" borderId="19" xfId="58" applyFont="1" applyBorder="1">
      <alignment/>
      <protection/>
    </xf>
    <xf numFmtId="0" fontId="12" fillId="0" borderId="20" xfId="58" applyFont="1" applyBorder="1">
      <alignment/>
      <protection/>
    </xf>
    <xf numFmtId="0" fontId="12" fillId="0" borderId="21" xfId="58" applyFont="1" applyBorder="1">
      <alignment/>
      <protection/>
    </xf>
    <xf numFmtId="49" fontId="12" fillId="0" borderId="0" xfId="58" applyNumberFormat="1" applyFont="1" applyBorder="1" applyAlignment="1">
      <alignment vertical="top"/>
      <protection/>
    </xf>
    <xf numFmtId="0" fontId="12" fillId="0" borderId="0" xfId="58" applyFont="1" applyBorder="1">
      <alignment/>
      <protection/>
    </xf>
    <xf numFmtId="0" fontId="12" fillId="0" borderId="24" xfId="58" applyFont="1" applyBorder="1">
      <alignment/>
      <protection/>
    </xf>
    <xf numFmtId="49" fontId="12" fillId="0" borderId="0" xfId="58" applyNumberFormat="1" applyFont="1" applyAlignment="1">
      <alignment vertical="top"/>
      <protection/>
    </xf>
    <xf numFmtId="0" fontId="13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0" fontId="14" fillId="0" borderId="0" xfId="58" applyFont="1" applyAlignment="1">
      <alignment vertical="top" wrapText="1"/>
      <protection/>
    </xf>
    <xf numFmtId="181" fontId="13" fillId="0" borderId="0" xfId="44" applyNumberFormat="1" applyFont="1" applyAlignment="1">
      <alignment horizontal="center"/>
    </xf>
    <xf numFmtId="0" fontId="14" fillId="0" borderId="0" xfId="58" applyFont="1" applyAlignment="1">
      <alignment horizontal="left"/>
      <protection/>
    </xf>
    <xf numFmtId="0" fontId="13" fillId="0" borderId="0" xfId="58" applyFont="1" applyAlignment="1">
      <alignment horizontal="left"/>
      <protection/>
    </xf>
    <xf numFmtId="0" fontId="13" fillId="0" borderId="0" xfId="58" applyFont="1" applyAlignment="1">
      <alignment horizontal="left" wrapText="1"/>
      <protection/>
    </xf>
    <xf numFmtId="181" fontId="13" fillId="0" borderId="0" xfId="44" applyNumberFormat="1" applyFont="1" applyAlignment="1">
      <alignment horizontal="left"/>
    </xf>
    <xf numFmtId="49" fontId="13" fillId="0" borderId="0" xfId="58" applyNumberFormat="1" applyFont="1" applyAlignment="1">
      <alignment horizontal="left"/>
      <protection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181" fontId="14" fillId="0" borderId="0" xfId="44" applyNumberFormat="1" applyFont="1" applyAlignment="1">
      <alignment horizontal="left"/>
    </xf>
    <xf numFmtId="0" fontId="13" fillId="0" borderId="0" xfId="58" applyFont="1" applyAlignment="1">
      <alignment horizontal="center" vertical="top" wrapText="1"/>
      <protection/>
    </xf>
    <xf numFmtId="0" fontId="13" fillId="0" borderId="0" xfId="58" applyFont="1" applyAlignment="1">
      <alignment horizontal="left" vertical="top" wrapText="1"/>
      <protection/>
    </xf>
    <xf numFmtId="49" fontId="83" fillId="0" borderId="0" xfId="58" applyNumberFormat="1" applyFont="1" applyAlignment="1">
      <alignment horizontal="left" vertical="top" wrapText="1"/>
      <protection/>
    </xf>
    <xf numFmtId="0" fontId="13" fillId="0" borderId="0" xfId="58" applyFont="1" applyAlignment="1">
      <alignment vertical="top" wrapText="1"/>
      <protection/>
    </xf>
    <xf numFmtId="49" fontId="13" fillId="0" borderId="0" xfId="58" applyNumberFormat="1" applyFont="1" applyAlignment="1">
      <alignment horizontal="left" vertical="top" wrapText="1"/>
      <protection/>
    </xf>
    <xf numFmtId="0" fontId="15" fillId="0" borderId="0" xfId="58" applyFont="1" applyAlignment="1">
      <alignment horizontal="left"/>
      <protection/>
    </xf>
    <xf numFmtId="49" fontId="83" fillId="0" borderId="0" xfId="58" applyNumberFormat="1" applyFont="1" applyAlignment="1">
      <alignment horizontal="left" vertical="top"/>
      <protection/>
    </xf>
    <xf numFmtId="0" fontId="13" fillId="0" borderId="0" xfId="58" applyFont="1" applyAlignment="1">
      <alignment vertical="top"/>
      <protection/>
    </xf>
    <xf numFmtId="49" fontId="13" fillId="0" borderId="0" xfId="58" applyNumberFormat="1" applyFont="1" applyAlignment="1">
      <alignment horizontal="left" vertical="top"/>
      <protection/>
    </xf>
    <xf numFmtId="49" fontId="83" fillId="0" borderId="0" xfId="58" applyNumberFormat="1" applyFont="1" applyAlignment="1">
      <alignment horizontal="left"/>
      <protection/>
    </xf>
    <xf numFmtId="0" fontId="16" fillId="0" borderId="0" xfId="58" applyFont="1" applyAlignment="1">
      <alignment horizontal="left"/>
      <protection/>
    </xf>
    <xf numFmtId="0" fontId="13" fillId="0" borderId="0" xfId="58" applyFont="1" applyAlignment="1">
      <alignment horizontal="right"/>
      <protection/>
    </xf>
    <xf numFmtId="0" fontId="13" fillId="34" borderId="17" xfId="58" applyFont="1" applyFill="1" applyBorder="1" applyAlignment="1">
      <alignment horizontal="center"/>
      <protection/>
    </xf>
    <xf numFmtId="0" fontId="13" fillId="34" borderId="16" xfId="58" applyFont="1" applyFill="1" applyBorder="1" applyAlignment="1">
      <alignment horizontal="center"/>
      <protection/>
    </xf>
    <xf numFmtId="0" fontId="13" fillId="34" borderId="25" xfId="58" applyFont="1" applyFill="1" applyBorder="1" applyAlignment="1">
      <alignment horizontal="center"/>
      <protection/>
    </xf>
    <xf numFmtId="181" fontId="13" fillId="34" borderId="16" xfId="44" applyNumberFormat="1" applyFont="1" applyFill="1" applyBorder="1" applyAlignment="1">
      <alignment horizontal="center"/>
    </xf>
    <xf numFmtId="0" fontId="13" fillId="33" borderId="16" xfId="58" applyFont="1" applyFill="1" applyBorder="1" applyAlignment="1">
      <alignment horizontal="left" vertical="top" wrapText="1" indent="1"/>
      <protection/>
    </xf>
    <xf numFmtId="181" fontId="13" fillId="33" borderId="16" xfId="44" applyNumberFormat="1" applyFont="1" applyFill="1" applyBorder="1" applyAlignment="1">
      <alignment horizontal="right" vertical="top" wrapText="1"/>
    </xf>
    <xf numFmtId="181" fontId="13" fillId="33" borderId="16" xfId="44" applyNumberFormat="1" applyFont="1" applyFill="1" applyBorder="1" applyAlignment="1">
      <alignment/>
    </xf>
    <xf numFmtId="181" fontId="14" fillId="0" borderId="10" xfId="44" applyNumberFormat="1" applyFont="1" applyFill="1" applyBorder="1" applyAlignment="1">
      <alignment horizontal="right"/>
    </xf>
    <xf numFmtId="181" fontId="14" fillId="0" borderId="10" xfId="58" applyNumberFormat="1" applyFont="1" applyFill="1" applyBorder="1" applyAlignment="1">
      <alignment horizontal="right"/>
      <protection/>
    </xf>
    <xf numFmtId="181" fontId="14" fillId="0" borderId="10" xfId="58" applyNumberFormat="1" applyFont="1" applyBorder="1">
      <alignment/>
      <protection/>
    </xf>
    <xf numFmtId="181" fontId="14" fillId="0" borderId="12" xfId="44" applyNumberFormat="1" applyFont="1" applyFill="1" applyBorder="1" applyAlignment="1">
      <alignment horizontal="right"/>
    </xf>
    <xf numFmtId="181" fontId="14" fillId="0" borderId="12" xfId="58" applyNumberFormat="1" applyFont="1" applyFill="1" applyBorder="1" applyAlignment="1">
      <alignment horizontal="right"/>
      <protection/>
    </xf>
    <xf numFmtId="181" fontId="14" fillId="0" borderId="15" xfId="58" applyNumberFormat="1" applyFont="1" applyBorder="1">
      <alignment/>
      <protection/>
    </xf>
    <xf numFmtId="181" fontId="14" fillId="0" borderId="14" xfId="44" applyNumberFormat="1" applyFont="1" applyFill="1" applyBorder="1" applyAlignment="1">
      <alignment horizontal="right"/>
    </xf>
    <xf numFmtId="181" fontId="14" fillId="0" borderId="14" xfId="58" applyNumberFormat="1" applyFont="1" applyFill="1" applyBorder="1" applyAlignment="1">
      <alignment horizontal="right"/>
      <protection/>
    </xf>
    <xf numFmtId="181" fontId="13" fillId="33" borderId="16" xfId="44" applyNumberFormat="1" applyFont="1" applyFill="1" applyBorder="1" applyAlignment="1">
      <alignment horizontal="center" vertical="top" wrapText="1"/>
    </xf>
    <xf numFmtId="183" fontId="14" fillId="0" borderId="0" xfId="58" applyNumberFormat="1" applyFont="1">
      <alignment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181" fontId="13" fillId="0" borderId="10" xfId="44" applyNumberFormat="1" applyFont="1" applyFill="1" applyBorder="1" applyAlignment="1">
      <alignment horizontal="center" vertical="center" wrapText="1"/>
    </xf>
    <xf numFmtId="181" fontId="14" fillId="0" borderId="10" xfId="44" applyNumberFormat="1" applyFont="1" applyFill="1" applyBorder="1" applyAlignment="1">
      <alignment horizontal="center" vertical="center"/>
    </xf>
    <xf numFmtId="190" fontId="14" fillId="0" borderId="0" xfId="58" applyNumberFormat="1" applyFont="1" applyAlignment="1">
      <alignment vertical="top" wrapText="1"/>
      <protection/>
    </xf>
    <xf numFmtId="0" fontId="14" fillId="0" borderId="12" xfId="60" applyFont="1" applyBorder="1" applyAlignment="1">
      <alignment horizontal="left" vertical="center" wrapText="1"/>
      <protection/>
    </xf>
    <xf numFmtId="181" fontId="13" fillId="38" borderId="17" xfId="44" applyNumberFormat="1" applyFont="1" applyFill="1" applyBorder="1" applyAlignment="1">
      <alignment horizontal="center" vertical="center" wrapText="1"/>
    </xf>
    <xf numFmtId="181" fontId="13" fillId="38" borderId="15" xfId="44" applyNumberFormat="1" applyFont="1" applyFill="1" applyBorder="1" applyAlignment="1">
      <alignment horizontal="center" vertical="center" wrapText="1"/>
    </xf>
    <xf numFmtId="181" fontId="14" fillId="0" borderId="12" xfId="44" applyNumberFormat="1" applyFont="1" applyFill="1" applyBorder="1" applyAlignment="1">
      <alignment horizontal="center" vertical="center"/>
    </xf>
    <xf numFmtId="181" fontId="14" fillId="0" borderId="12" xfId="58" applyNumberFormat="1" applyFont="1" applyBorder="1" applyAlignment="1">
      <alignment horizontal="center" vertical="center"/>
      <protection/>
    </xf>
    <xf numFmtId="0" fontId="14" fillId="6" borderId="12" xfId="60" applyFont="1" applyFill="1" applyBorder="1" applyAlignment="1">
      <alignment horizontal="left" vertical="center" wrapText="1"/>
      <protection/>
    </xf>
    <xf numFmtId="181" fontId="13" fillId="6" borderId="12" xfId="44" applyNumberFormat="1" applyFont="1" applyFill="1" applyBorder="1" applyAlignment="1">
      <alignment horizontal="center" vertical="center" wrapText="1"/>
    </xf>
    <xf numFmtId="192" fontId="13" fillId="6" borderId="12" xfId="44" applyNumberFormat="1" applyFont="1" applyFill="1" applyBorder="1" applyAlignment="1">
      <alignment horizontal="center" vertical="center" wrapText="1"/>
    </xf>
    <xf numFmtId="181" fontId="14" fillId="6" borderId="12" xfId="44" applyNumberFormat="1" applyFont="1" applyFill="1" applyBorder="1" applyAlignment="1">
      <alignment horizontal="center" vertical="center"/>
    </xf>
    <xf numFmtId="0" fontId="14" fillId="0" borderId="12" xfId="60" applyFont="1" applyBorder="1" applyAlignment="1">
      <alignment wrapText="1"/>
      <protection/>
    </xf>
    <xf numFmtId="192" fontId="14" fillId="38" borderId="12" xfId="44" applyNumberFormat="1" applyFont="1" applyFill="1" applyBorder="1" applyAlignment="1">
      <alignment horizontal="center" vertical="center" wrapText="1"/>
    </xf>
    <xf numFmtId="192" fontId="13" fillId="38" borderId="12" xfId="44" applyNumberFormat="1" applyFont="1" applyFill="1" applyBorder="1" applyAlignment="1">
      <alignment horizontal="center" vertical="center" wrapText="1"/>
    </xf>
    <xf numFmtId="192" fontId="14" fillId="0" borderId="11" xfId="44" applyNumberFormat="1" applyFont="1" applyFill="1" applyBorder="1" applyAlignment="1">
      <alignment horizontal="center" vertical="center"/>
    </xf>
    <xf numFmtId="192" fontId="14" fillId="0" borderId="12" xfId="44" applyNumberFormat="1" applyFont="1" applyFill="1" applyBorder="1" applyAlignment="1">
      <alignment horizontal="center" vertical="center"/>
    </xf>
    <xf numFmtId="192" fontId="14" fillId="0" borderId="12" xfId="58" applyNumberFormat="1" applyFont="1" applyBorder="1" applyAlignment="1">
      <alignment horizontal="center" vertical="center"/>
      <protection/>
    </xf>
    <xf numFmtId="192" fontId="14" fillId="0" borderId="0" xfId="58" applyNumberFormat="1" applyFont="1" applyAlignment="1">
      <alignment horizontal="center" vertical="center"/>
      <protection/>
    </xf>
    <xf numFmtId="192" fontId="14" fillId="0" borderId="13" xfId="58" applyNumberFormat="1" applyFont="1" applyBorder="1" applyAlignment="1">
      <alignment horizontal="center" vertical="center"/>
      <protection/>
    </xf>
    <xf numFmtId="183" fontId="14" fillId="0" borderId="33" xfId="58" applyNumberFormat="1" applyFont="1" applyBorder="1">
      <alignment/>
      <protection/>
    </xf>
    <xf numFmtId="0" fontId="14" fillId="0" borderId="34" xfId="58" applyFont="1" applyBorder="1" applyAlignment="1">
      <alignment vertical="top" wrapText="1"/>
      <protection/>
    </xf>
    <xf numFmtId="0" fontId="14" fillId="0" borderId="11" xfId="60" applyFont="1" applyBorder="1" applyAlignment="1">
      <alignment horizontal="left" vertical="center" wrapText="1"/>
      <protection/>
    </xf>
    <xf numFmtId="192" fontId="13" fillId="38" borderId="11" xfId="44" applyNumberFormat="1" applyFont="1" applyFill="1" applyBorder="1" applyAlignment="1">
      <alignment horizontal="center" vertical="center" wrapText="1"/>
    </xf>
    <xf numFmtId="192" fontId="13" fillId="0" borderId="12" xfId="44" applyNumberFormat="1" applyFont="1" applyFill="1" applyBorder="1" applyAlignment="1">
      <alignment horizontal="center" vertical="center" wrapText="1"/>
    </xf>
    <xf numFmtId="192" fontId="13" fillId="38" borderId="10" xfId="44" applyNumberFormat="1" applyFont="1" applyFill="1" applyBorder="1" applyAlignment="1">
      <alignment horizontal="center" vertical="center" wrapText="1"/>
    </xf>
    <xf numFmtId="0" fontId="14" fillId="6" borderId="11" xfId="60" applyFont="1" applyFill="1" applyBorder="1" applyAlignment="1">
      <alignment horizontal="left" vertical="center" wrapText="1"/>
      <protection/>
    </xf>
    <xf numFmtId="181" fontId="13" fillId="6" borderId="11" xfId="44" applyNumberFormat="1" applyFont="1" applyFill="1" applyBorder="1" applyAlignment="1">
      <alignment horizontal="center" vertical="center" wrapText="1"/>
    </xf>
    <xf numFmtId="181" fontId="14" fillId="6" borderId="11" xfId="44" applyNumberFormat="1" applyFont="1" applyFill="1" applyBorder="1" applyAlignment="1">
      <alignment horizontal="center" vertical="center"/>
    </xf>
    <xf numFmtId="192" fontId="14" fillId="0" borderId="12" xfId="44" applyNumberFormat="1" applyFont="1" applyFill="1" applyBorder="1" applyAlignment="1">
      <alignment horizontal="center" vertical="center" wrapText="1"/>
    </xf>
    <xf numFmtId="192" fontId="13" fillId="0" borderId="11" xfId="44" applyNumberFormat="1" applyFont="1" applyFill="1" applyBorder="1" applyAlignment="1">
      <alignment horizontal="center" vertical="center" wrapText="1"/>
    </xf>
    <xf numFmtId="0" fontId="13" fillId="0" borderId="11" xfId="60" applyFont="1" applyBorder="1" applyAlignment="1">
      <alignment horizontal="left" vertical="center" wrapText="1"/>
      <protection/>
    </xf>
    <xf numFmtId="192" fontId="13" fillId="0" borderId="25" xfId="44" applyNumberFormat="1" applyFont="1" applyFill="1" applyBorder="1" applyAlignment="1">
      <alignment horizontal="center" vertical="center" wrapText="1"/>
    </xf>
    <xf numFmtId="0" fontId="13" fillId="39" borderId="16" xfId="58" applyFont="1" applyFill="1" applyBorder="1" applyAlignment="1">
      <alignment horizontal="left" vertical="top" wrapText="1" indent="1"/>
      <protection/>
    </xf>
    <xf numFmtId="181" fontId="13" fillId="39" borderId="16" xfId="58" applyNumberFormat="1" applyFont="1" applyFill="1" applyBorder="1" applyAlignment="1">
      <alignment horizontal="right" vertical="top" wrapText="1"/>
      <protection/>
    </xf>
    <xf numFmtId="181" fontId="14" fillId="0" borderId="13" xfId="58" applyNumberFormat="1" applyFont="1" applyFill="1" applyBorder="1" applyAlignment="1">
      <alignment horizontal="right"/>
      <protection/>
    </xf>
    <xf numFmtId="181" fontId="13" fillId="38" borderId="17" xfId="44" applyNumberFormat="1" applyFont="1" applyFill="1" applyBorder="1" applyAlignment="1">
      <alignment horizontal="right" vertical="top" wrapText="1"/>
    </xf>
    <xf numFmtId="181" fontId="13" fillId="38" borderId="17" xfId="44" applyNumberFormat="1" applyFont="1" applyFill="1" applyBorder="1" applyAlignment="1">
      <alignment horizontal="center" vertical="top" wrapText="1"/>
    </xf>
    <xf numFmtId="181" fontId="13" fillId="0" borderId="12" xfId="44" applyNumberFormat="1" applyFont="1" applyFill="1" applyBorder="1" applyAlignment="1">
      <alignment horizontal="center" vertical="center" wrapText="1"/>
    </xf>
    <xf numFmtId="181" fontId="13" fillId="38" borderId="12" xfId="44" applyNumberFormat="1" applyFont="1" applyFill="1" applyBorder="1" applyAlignment="1">
      <alignment horizontal="center" vertical="top" wrapText="1"/>
    </xf>
    <xf numFmtId="181" fontId="13" fillId="0" borderId="12" xfId="44" applyNumberFormat="1" applyFont="1" applyFill="1" applyBorder="1" applyAlignment="1">
      <alignment horizontal="right"/>
    </xf>
    <xf numFmtId="0" fontId="14" fillId="6" borderId="12" xfId="60" applyFont="1" applyFill="1" applyBorder="1" applyAlignment="1">
      <alignment horizontal="left" wrapText="1" indent="2"/>
      <protection/>
    </xf>
    <xf numFmtId="181" fontId="13" fillId="6" borderId="12" xfId="44" applyNumberFormat="1" applyFont="1" applyFill="1" applyBorder="1" applyAlignment="1">
      <alignment horizontal="center" vertical="top" wrapText="1"/>
    </xf>
    <xf numFmtId="181" fontId="13" fillId="6" borderId="12" xfId="58" applyNumberFormat="1" applyFont="1" applyFill="1" applyBorder="1" applyAlignment="1">
      <alignment horizontal="right"/>
      <protection/>
    </xf>
    <xf numFmtId="192" fontId="13" fillId="38" borderId="12" xfId="44" applyNumberFormat="1" applyFont="1" applyFill="1" applyBorder="1" applyAlignment="1">
      <alignment horizontal="center" vertical="top" wrapText="1"/>
    </xf>
    <xf numFmtId="192" fontId="14" fillId="0" borderId="12" xfId="58" applyNumberFormat="1" applyFont="1" applyFill="1" applyBorder="1" applyAlignment="1">
      <alignment horizontal="right"/>
      <protection/>
    </xf>
    <xf numFmtId="0" fontId="14" fillId="0" borderId="11" xfId="60" applyFont="1" applyBorder="1" applyAlignment="1">
      <alignment wrapText="1"/>
      <protection/>
    </xf>
    <xf numFmtId="192" fontId="13" fillId="38" borderId="11" xfId="44" applyNumberFormat="1" applyFont="1" applyFill="1" applyBorder="1" applyAlignment="1">
      <alignment horizontal="center" vertical="top" wrapText="1"/>
    </xf>
    <xf numFmtId="192" fontId="14" fillId="0" borderId="11" xfId="58" applyNumberFormat="1" applyFont="1" applyFill="1" applyBorder="1" applyAlignment="1">
      <alignment horizontal="right"/>
      <protection/>
    </xf>
    <xf numFmtId="192" fontId="14" fillId="0" borderId="15" xfId="44" applyNumberFormat="1" applyFont="1" applyFill="1" applyBorder="1" applyAlignment="1">
      <alignment horizontal="center" vertical="center"/>
    </xf>
    <xf numFmtId="192" fontId="14" fillId="0" borderId="35" xfId="58" applyNumberFormat="1" applyFont="1" applyFill="1" applyBorder="1" applyAlignment="1">
      <alignment horizontal="right"/>
      <protection/>
    </xf>
    <xf numFmtId="0" fontId="14" fillId="0" borderId="21" xfId="58" applyFont="1" applyBorder="1" applyAlignment="1">
      <alignment vertical="top" wrapText="1"/>
      <protection/>
    </xf>
    <xf numFmtId="0" fontId="14" fillId="0" borderId="36" xfId="58" applyFont="1" applyBorder="1">
      <alignment/>
      <protection/>
    </xf>
    <xf numFmtId="0" fontId="13" fillId="33" borderId="25" xfId="60" applyFont="1" applyFill="1" applyBorder="1" applyAlignment="1">
      <alignment wrapText="1"/>
      <protection/>
    </xf>
    <xf numFmtId="181" fontId="13" fillId="33" borderId="25" xfId="44" applyNumberFormat="1" applyFont="1" applyFill="1" applyBorder="1" applyAlignment="1">
      <alignment horizontal="right" vertical="top" wrapText="1"/>
    </xf>
    <xf numFmtId="181" fontId="13" fillId="33" borderId="25" xfId="44" applyNumberFormat="1" applyFont="1" applyFill="1" applyBorder="1" applyAlignment="1">
      <alignment horizontal="center" vertical="top" wrapText="1"/>
    </xf>
    <xf numFmtId="181" fontId="13" fillId="33" borderId="25" xfId="44" applyNumberFormat="1" applyFont="1" applyFill="1" applyBorder="1" applyAlignment="1">
      <alignment horizontal="center"/>
    </xf>
    <xf numFmtId="181" fontId="13" fillId="33" borderId="25" xfId="44" applyNumberFormat="1" applyFont="1" applyFill="1" applyBorder="1" applyAlignment="1">
      <alignment horizontal="right"/>
    </xf>
    <xf numFmtId="0" fontId="14" fillId="6" borderId="10" xfId="60" applyFont="1" applyFill="1" applyBorder="1" applyAlignment="1">
      <alignment vertical="center" wrapText="1"/>
      <protection/>
    </xf>
    <xf numFmtId="181" fontId="14" fillId="6" borderId="10" xfId="58" applyNumberFormat="1" applyFont="1" applyFill="1" applyBorder="1" applyAlignment="1">
      <alignment horizontal="right" vertical="center"/>
      <protection/>
    </xf>
    <xf numFmtId="181" fontId="13" fillId="6" borderId="10" xfId="58" applyNumberFormat="1" applyFont="1" applyFill="1" applyBorder="1" applyAlignment="1">
      <alignment horizontal="right" vertical="center"/>
      <protection/>
    </xf>
    <xf numFmtId="0" fontId="14" fillId="0" borderId="11" xfId="60" applyFont="1" applyBorder="1" applyAlignment="1">
      <alignment horizontal="left" vertical="top" wrapText="1"/>
      <protection/>
    </xf>
    <xf numFmtId="192" fontId="14" fillId="0" borderId="12" xfId="58" applyNumberFormat="1" applyFont="1" applyFill="1" applyBorder="1" applyAlignment="1">
      <alignment horizontal="right" vertical="center"/>
      <protection/>
    </xf>
    <xf numFmtId="192" fontId="14" fillId="0" borderId="37" xfId="58" applyNumberFormat="1" applyFont="1" applyBorder="1" applyAlignment="1">
      <alignment vertical="center"/>
      <protection/>
    </xf>
    <xf numFmtId="192" fontId="14" fillId="0" borderId="12" xfId="58" applyNumberFormat="1" applyFont="1" applyBorder="1" applyAlignment="1">
      <alignment vertical="center"/>
      <protection/>
    </xf>
    <xf numFmtId="0" fontId="14" fillId="6" borderId="12" xfId="60" applyFont="1" applyFill="1" applyBorder="1" applyAlignment="1">
      <alignment horizontal="left" wrapText="1"/>
      <protection/>
    </xf>
    <xf numFmtId="181" fontId="14" fillId="6" borderId="12" xfId="58" applyNumberFormat="1" applyFont="1" applyFill="1" applyBorder="1" applyAlignment="1">
      <alignment horizontal="right" vertical="center"/>
      <protection/>
    </xf>
    <xf numFmtId="181" fontId="13" fillId="6" borderId="12" xfId="58" applyNumberFormat="1" applyFont="1" applyFill="1" applyBorder="1" applyAlignment="1">
      <alignment horizontal="right" vertical="center"/>
      <protection/>
    </xf>
    <xf numFmtId="192" fontId="14" fillId="0" borderId="15" xfId="58" applyNumberFormat="1" applyFont="1" applyFill="1" applyBorder="1" applyAlignment="1">
      <alignment horizontal="right" vertical="center"/>
      <protection/>
    </xf>
    <xf numFmtId="192" fontId="14" fillId="0" borderId="15" xfId="58" applyNumberFormat="1" applyFont="1" applyBorder="1" applyAlignment="1">
      <alignment vertical="center"/>
      <protection/>
    </xf>
    <xf numFmtId="181" fontId="13" fillId="33" borderId="16" xfId="44" applyNumberFormat="1" applyFont="1" applyFill="1" applyBorder="1" applyAlignment="1">
      <alignment horizontal="right" vertical="center"/>
    </xf>
    <xf numFmtId="181" fontId="13" fillId="33" borderId="16" xfId="44" applyNumberFormat="1" applyFont="1" applyFill="1" applyBorder="1" applyAlignment="1">
      <alignment vertical="center"/>
    </xf>
    <xf numFmtId="0" fontId="13" fillId="35" borderId="16" xfId="58" applyFont="1" applyFill="1" applyBorder="1">
      <alignment/>
      <protection/>
    </xf>
    <xf numFmtId="181" fontId="13" fillId="35" borderId="16" xfId="44" applyNumberFormat="1" applyFont="1" applyFill="1" applyBorder="1" applyAlignment="1">
      <alignment horizontal="right" vertical="top" wrapText="1"/>
    </xf>
    <xf numFmtId="181" fontId="13" fillId="35" borderId="16" xfId="44" applyNumberFormat="1" applyFont="1" applyFill="1" applyBorder="1" applyAlignment="1">
      <alignment horizontal="center" vertical="top" wrapText="1"/>
    </xf>
    <xf numFmtId="181" fontId="14" fillId="0" borderId="0" xfId="44" applyNumberFormat="1" applyFont="1" applyAlignment="1">
      <alignment vertical="top"/>
    </xf>
    <xf numFmtId="187" fontId="14" fillId="0" borderId="0" xfId="58" applyNumberFormat="1" applyFont="1">
      <alignment/>
      <protection/>
    </xf>
    <xf numFmtId="180" fontId="14" fillId="0" borderId="0" xfId="44" applyNumberFormat="1" applyFont="1" applyAlignment="1">
      <alignment/>
    </xf>
    <xf numFmtId="186" fontId="14" fillId="0" borderId="0" xfId="58" applyNumberFormat="1" applyFont="1">
      <alignment/>
      <protection/>
    </xf>
    <xf numFmtId="2" fontId="14" fillId="0" borderId="0" xfId="58" applyNumberFormat="1" applyFont="1">
      <alignment/>
      <protection/>
    </xf>
    <xf numFmtId="49" fontId="14" fillId="0" borderId="0" xfId="58" applyNumberFormat="1" applyFont="1" applyAlignment="1">
      <alignment vertical="top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>
      <alignment/>
      <protection/>
    </xf>
    <xf numFmtId="0" fontId="13" fillId="0" borderId="0" xfId="58" applyFont="1" applyAlignment="1">
      <alignment horizontal="center" wrapText="1"/>
      <protection/>
    </xf>
    <xf numFmtId="49" fontId="13" fillId="0" borderId="0" xfId="58" applyNumberFormat="1" applyFont="1" applyAlignment="1">
      <alignment horizontal="center" wrapText="1"/>
      <protection/>
    </xf>
    <xf numFmtId="49" fontId="13" fillId="0" borderId="0" xfId="58" applyNumberFormat="1" applyFont="1" applyAlignment="1">
      <alignment wrapText="1"/>
      <protection/>
    </xf>
    <xf numFmtId="49" fontId="27" fillId="0" borderId="0" xfId="58" applyNumberFormat="1" applyFont="1" applyBorder="1" applyAlignment="1">
      <alignment horizontal="left" vertical="top" wrapText="1"/>
      <protection/>
    </xf>
    <xf numFmtId="0" fontId="13" fillId="0" borderId="0" xfId="58" applyFont="1" applyAlignment="1">
      <alignment wrapText="1"/>
      <protection/>
    </xf>
    <xf numFmtId="49" fontId="13" fillId="0" borderId="0" xfId="58" applyNumberFormat="1" applyFont="1" applyAlignment="1">
      <alignment horizontal="left" wrapText="1"/>
      <protection/>
    </xf>
    <xf numFmtId="0" fontId="12" fillId="0" borderId="26" xfId="58" applyFont="1" applyBorder="1">
      <alignment/>
      <protection/>
    </xf>
    <xf numFmtId="0" fontId="18" fillId="0" borderId="0" xfId="58" applyFont="1" applyFill="1" applyBorder="1" applyAlignment="1">
      <alignment horizontal="left"/>
      <protection/>
    </xf>
    <xf numFmtId="49" fontId="13" fillId="0" borderId="0" xfId="58" applyNumberFormat="1" applyFont="1" applyAlignment="1">
      <alignment/>
      <protection/>
    </xf>
    <xf numFmtId="0" fontId="6" fillId="0" borderId="17" xfId="58" applyFont="1" applyBorder="1" applyAlignment="1">
      <alignment horizontal="center"/>
      <protection/>
    </xf>
    <xf numFmtId="49" fontId="6" fillId="0" borderId="17" xfId="58" applyNumberFormat="1" applyFont="1" applyBorder="1" applyAlignment="1">
      <alignment horizontal="center" vertical="top"/>
      <protection/>
    </xf>
    <xf numFmtId="49" fontId="6" fillId="0" borderId="17" xfId="58" applyNumberFormat="1" applyFont="1" applyBorder="1" applyAlignment="1">
      <alignment horizontal="center"/>
      <protection/>
    </xf>
    <xf numFmtId="49" fontId="6" fillId="0" borderId="16" xfId="58" applyNumberFormat="1" applyFont="1" applyBorder="1" applyAlignment="1">
      <alignment horizontal="center"/>
      <protection/>
    </xf>
    <xf numFmtId="0" fontId="6" fillId="0" borderId="15" xfId="58" applyFont="1" applyBorder="1" applyAlignment="1">
      <alignment horizontal="center"/>
      <protection/>
    </xf>
    <xf numFmtId="49" fontId="6" fillId="0" borderId="25" xfId="58" applyNumberFormat="1" applyFont="1" applyBorder="1" applyAlignment="1">
      <alignment horizontal="center" vertical="top"/>
      <protection/>
    </xf>
    <xf numFmtId="49" fontId="6" fillId="0" borderId="25" xfId="58" applyNumberFormat="1" applyFont="1" applyBorder="1" applyAlignment="1">
      <alignment horizontal="center"/>
      <protection/>
    </xf>
    <xf numFmtId="49" fontId="6" fillId="7" borderId="16" xfId="58" applyNumberFormat="1" applyFont="1" applyFill="1" applyBorder="1" applyAlignment="1">
      <alignment horizontal="center"/>
      <protection/>
    </xf>
    <xf numFmtId="49" fontId="6" fillId="7" borderId="16" xfId="58" applyNumberFormat="1" applyFont="1" applyFill="1" applyBorder="1" applyAlignment="1">
      <alignment horizontal="center" vertical="top" wrapText="1"/>
      <protection/>
    </xf>
    <xf numFmtId="49" fontId="6" fillId="0" borderId="24" xfId="58" applyNumberFormat="1" applyFont="1" applyBorder="1" applyAlignment="1">
      <alignment horizontal="center" vertical="top"/>
      <protection/>
    </xf>
    <xf numFmtId="183" fontId="6" fillId="38" borderId="25" xfId="58" applyNumberFormat="1" applyFont="1" applyFill="1" applyBorder="1" applyAlignment="1">
      <alignment horizontal="center" vertical="center" wrapText="1"/>
      <protection/>
    </xf>
    <xf numFmtId="0" fontId="6" fillId="0" borderId="25" xfId="58" applyFont="1" applyBorder="1" applyAlignment="1">
      <alignment horizontal="center"/>
      <protection/>
    </xf>
    <xf numFmtId="49" fontId="6" fillId="38" borderId="25" xfId="58" applyNumberFormat="1" applyFont="1" applyFill="1" applyBorder="1" applyAlignment="1">
      <alignment horizontal="center" vertical="center" wrapText="1"/>
      <protection/>
    </xf>
    <xf numFmtId="49" fontId="6" fillId="7" borderId="25" xfId="58" applyNumberFormat="1" applyFont="1" applyFill="1" applyBorder="1" applyAlignment="1">
      <alignment horizontal="center" vertical="center" wrapText="1"/>
      <protection/>
    </xf>
    <xf numFmtId="0" fontId="14" fillId="40" borderId="17" xfId="58" applyFont="1" applyFill="1" applyBorder="1" applyAlignment="1">
      <alignment horizontal="left" vertical="top" wrapText="1" indent="1"/>
      <protection/>
    </xf>
    <xf numFmtId="49" fontId="14" fillId="36" borderId="17" xfId="58" applyNumberFormat="1" applyFont="1" applyFill="1" applyBorder="1" applyAlignment="1">
      <alignment horizontal="center" vertical="top" wrapText="1"/>
      <protection/>
    </xf>
    <xf numFmtId="0" fontId="14" fillId="36" borderId="16" xfId="58" applyFont="1" applyFill="1" applyBorder="1" applyAlignment="1">
      <alignment horizontal="center" vertical="top" wrapText="1"/>
      <protection/>
    </xf>
    <xf numFmtId="41" fontId="14" fillId="36" borderId="16" xfId="58" applyNumberFormat="1" applyFont="1" applyFill="1" applyBorder="1" applyAlignment="1">
      <alignment horizontal="center" vertical="top" wrapText="1"/>
      <protection/>
    </xf>
    <xf numFmtId="0" fontId="14" fillId="0" borderId="0" xfId="58" applyFont="1" applyBorder="1">
      <alignment/>
      <protection/>
    </xf>
    <xf numFmtId="0" fontId="14" fillId="41" borderId="25" xfId="58" applyFont="1" applyFill="1" applyBorder="1" applyAlignment="1">
      <alignment horizontal="left" vertical="top" wrapText="1" indent="1"/>
      <protection/>
    </xf>
    <xf numFmtId="49" fontId="14" fillId="41" borderId="25" xfId="58" applyNumberFormat="1" applyFont="1" applyFill="1" applyBorder="1" applyAlignment="1">
      <alignment horizontal="center" vertical="top" wrapText="1"/>
      <protection/>
    </xf>
    <xf numFmtId="0" fontId="14" fillId="41" borderId="25" xfId="58" applyFont="1" applyFill="1" applyBorder="1" applyAlignment="1">
      <alignment horizontal="center" vertical="top" wrapText="1"/>
      <protection/>
    </xf>
    <xf numFmtId="41" fontId="14" fillId="41" borderId="25" xfId="58" applyNumberFormat="1" applyFont="1" applyFill="1" applyBorder="1" applyAlignment="1">
      <alignment horizontal="center" vertical="top" wrapText="1"/>
      <protection/>
    </xf>
    <xf numFmtId="0" fontId="14" fillId="40" borderId="17" xfId="58" applyFont="1" applyFill="1" applyBorder="1" applyAlignment="1">
      <alignment horizontal="left" vertical="top" wrapText="1" indent="2"/>
      <protection/>
    </xf>
    <xf numFmtId="49" fontId="14" fillId="40" borderId="17" xfId="58" applyNumberFormat="1" applyFont="1" applyFill="1" applyBorder="1" applyAlignment="1">
      <alignment horizontal="center" vertical="top" wrapText="1"/>
      <protection/>
    </xf>
    <xf numFmtId="0" fontId="14" fillId="40" borderId="16" xfId="58" applyFont="1" applyFill="1" applyBorder="1" applyAlignment="1">
      <alignment horizontal="center" vertical="top" wrapText="1"/>
      <protection/>
    </xf>
    <xf numFmtId="0" fontId="14" fillId="33" borderId="25" xfId="58" applyFont="1" applyFill="1" applyBorder="1" applyAlignment="1">
      <alignment horizontal="left" vertical="top" wrapText="1" indent="2"/>
      <protection/>
    </xf>
    <xf numFmtId="49" fontId="14" fillId="33" borderId="25" xfId="58" applyNumberFormat="1" applyFont="1" applyFill="1" applyBorder="1" applyAlignment="1">
      <alignment horizontal="center" vertical="top" wrapText="1"/>
      <protection/>
    </xf>
    <xf numFmtId="0" fontId="14" fillId="33" borderId="25" xfId="58" applyFont="1" applyFill="1" applyBorder="1" applyAlignment="1">
      <alignment horizontal="center" vertical="top" wrapText="1"/>
      <protection/>
    </xf>
    <xf numFmtId="0" fontId="14" fillId="33" borderId="25" xfId="58" applyFont="1" applyFill="1" applyBorder="1" applyAlignment="1">
      <alignment vertical="top" wrapText="1"/>
      <protection/>
    </xf>
    <xf numFmtId="0" fontId="13" fillId="33" borderId="25" xfId="58" applyFont="1" applyFill="1" applyBorder="1" applyAlignment="1">
      <alignment vertical="top" wrapText="1"/>
      <protection/>
    </xf>
    <xf numFmtId="0" fontId="14" fillId="36" borderId="16" xfId="58" applyFont="1" applyFill="1" applyBorder="1" applyAlignment="1">
      <alignment horizontal="left" vertical="top" wrapText="1" indent="1"/>
      <protection/>
    </xf>
    <xf numFmtId="186" fontId="84" fillId="0" borderId="16" xfId="58" applyNumberFormat="1" applyFont="1" applyBorder="1" applyAlignment="1">
      <alignment horizontal="right" vertical="top" wrapText="1"/>
      <protection/>
    </xf>
    <xf numFmtId="184" fontId="14" fillId="33" borderId="25" xfId="58" applyNumberFormat="1" applyFont="1" applyFill="1" applyBorder="1" applyAlignment="1">
      <alignment horizontal="center" vertical="top" wrapText="1"/>
      <protection/>
    </xf>
    <xf numFmtId="186" fontId="84" fillId="7" borderId="16" xfId="58" applyNumberFormat="1" applyFont="1" applyFill="1" applyBorder="1" applyAlignment="1">
      <alignment horizontal="right" vertical="top" wrapText="1"/>
      <protection/>
    </xf>
    <xf numFmtId="186" fontId="85" fillId="7" borderId="16" xfId="58" applyNumberFormat="1" applyFont="1" applyFill="1" applyBorder="1" applyAlignment="1">
      <alignment horizontal="right" vertical="top" wrapText="1"/>
      <protection/>
    </xf>
    <xf numFmtId="183" fontId="86" fillId="7" borderId="16" xfId="58" applyNumberFormat="1" applyFont="1" applyFill="1" applyBorder="1" applyAlignment="1">
      <alignment vertical="top" wrapText="1"/>
      <protection/>
    </xf>
    <xf numFmtId="0" fontId="14" fillId="12" borderId="15" xfId="58" applyFont="1" applyFill="1" applyBorder="1" applyAlignment="1">
      <alignment horizontal="left" vertical="top" wrapText="1" indent="2"/>
      <protection/>
    </xf>
    <xf numFmtId="49" fontId="14" fillId="12" borderId="15" xfId="58" applyNumberFormat="1" applyFont="1" applyFill="1" applyBorder="1" applyAlignment="1">
      <alignment horizontal="center" vertical="top" wrapText="1"/>
      <protection/>
    </xf>
    <xf numFmtId="0" fontId="14" fillId="12" borderId="16" xfId="58" applyFont="1" applyFill="1" applyBorder="1" applyAlignment="1">
      <alignment horizontal="center" vertical="top" wrapText="1"/>
      <protection/>
    </xf>
    <xf numFmtId="186" fontId="28" fillId="12" borderId="25" xfId="58" applyNumberFormat="1" applyFont="1" applyFill="1" applyBorder="1" applyAlignment="1">
      <alignment horizontal="center" vertical="top" wrapText="1"/>
      <protection/>
    </xf>
    <xf numFmtId="0" fontId="14" fillId="12" borderId="25" xfId="58" applyFont="1" applyFill="1" applyBorder="1" applyAlignment="1">
      <alignment horizontal="center" vertical="top" wrapText="1"/>
      <protection/>
    </xf>
    <xf numFmtId="0" fontId="14" fillId="12" borderId="25" xfId="58" applyFont="1" applyFill="1" applyBorder="1" applyAlignment="1">
      <alignment vertical="top" wrapText="1"/>
      <protection/>
    </xf>
    <xf numFmtId="0" fontId="13" fillId="12" borderId="25" xfId="58" applyFont="1" applyFill="1" applyBorder="1" applyAlignment="1">
      <alignment vertical="top" wrapText="1"/>
      <protection/>
    </xf>
    <xf numFmtId="0" fontId="27" fillId="0" borderId="16" xfId="58" applyFont="1" applyBorder="1" applyAlignment="1">
      <alignment horizontal="center" vertical="top" wrapText="1"/>
      <protection/>
    </xf>
    <xf numFmtId="49" fontId="31" fillId="0" borderId="16" xfId="58" applyNumberFormat="1" applyFont="1" applyBorder="1" applyAlignment="1">
      <alignment horizontal="center" vertical="top" wrapText="1"/>
      <protection/>
    </xf>
    <xf numFmtId="49" fontId="28" fillId="0" borderId="16" xfId="58" applyNumberFormat="1" applyFont="1" applyBorder="1" applyAlignment="1">
      <alignment horizontal="center" vertical="top" wrapText="1"/>
      <protection/>
    </xf>
    <xf numFmtId="49" fontId="28" fillId="0" borderId="25" xfId="58" applyNumberFormat="1" applyFont="1" applyBorder="1" applyAlignment="1">
      <alignment horizontal="center" vertical="top" wrapText="1"/>
      <protection/>
    </xf>
    <xf numFmtId="43" fontId="27" fillId="0" borderId="15" xfId="44" applyFont="1" applyBorder="1" applyAlignment="1">
      <alignment/>
    </xf>
    <xf numFmtId="186" fontId="6" fillId="7" borderId="16" xfId="58" applyNumberFormat="1" applyFont="1" applyFill="1" applyBorder="1">
      <alignment/>
      <protection/>
    </xf>
    <xf numFmtId="186" fontId="87" fillId="7" borderId="16" xfId="58" applyNumberFormat="1" applyFont="1" applyFill="1" applyBorder="1" applyAlignment="1">
      <alignment vertical="top" wrapText="1"/>
      <protection/>
    </xf>
    <xf numFmtId="43" fontId="27" fillId="0" borderId="25" xfId="44" applyFont="1" applyBorder="1" applyAlignment="1">
      <alignment/>
    </xf>
    <xf numFmtId="0" fontId="27" fillId="0" borderId="25" xfId="58" applyFont="1" applyBorder="1" applyAlignment="1">
      <alignment horizontal="center" vertical="top"/>
      <protection/>
    </xf>
    <xf numFmtId="186" fontId="27" fillId="0" borderId="16" xfId="58" applyNumberFormat="1" applyFont="1" applyBorder="1" applyAlignment="1">
      <alignment horizontal="right" vertical="top" wrapText="1"/>
      <protection/>
    </xf>
    <xf numFmtId="186" fontId="27" fillId="0" borderId="25" xfId="58" applyNumberFormat="1" applyFont="1" applyBorder="1" applyAlignment="1">
      <alignment horizontal="right" vertical="top" wrapText="1"/>
      <protection/>
    </xf>
    <xf numFmtId="49" fontId="29" fillId="0" borderId="16" xfId="58" applyNumberFormat="1" applyFont="1" applyBorder="1" applyAlignment="1">
      <alignment horizontal="left" vertical="top" wrapText="1" indent="3"/>
      <protection/>
    </xf>
    <xf numFmtId="49" fontId="27" fillId="0" borderId="30" xfId="58" applyNumberFormat="1" applyFont="1" applyBorder="1" applyAlignment="1">
      <alignment horizontal="left" vertical="top" wrapText="1"/>
      <protection/>
    </xf>
    <xf numFmtId="49" fontId="27" fillId="0" borderId="32" xfId="58" applyNumberFormat="1" applyFont="1" applyBorder="1" applyAlignment="1">
      <alignment horizontal="left" vertical="top" wrapText="1"/>
      <protection/>
    </xf>
    <xf numFmtId="0" fontId="14" fillId="12" borderId="17" xfId="58" applyFont="1" applyFill="1" applyBorder="1" applyAlignment="1">
      <alignment horizontal="left" vertical="top" wrapText="1" indent="2"/>
      <protection/>
    </xf>
    <xf numFmtId="0" fontId="12" fillId="0" borderId="0" xfId="58" applyFont="1" applyFill="1" applyBorder="1">
      <alignment/>
      <protection/>
    </xf>
    <xf numFmtId="0" fontId="13" fillId="0" borderId="0" xfId="58" applyFont="1" applyBorder="1">
      <alignment/>
      <protection/>
    </xf>
    <xf numFmtId="0" fontId="14" fillId="0" borderId="0" xfId="58" applyFont="1" applyBorder="1" applyAlignment="1">
      <alignment vertical="top" wrapText="1"/>
      <protection/>
    </xf>
    <xf numFmtId="0" fontId="13" fillId="36" borderId="16" xfId="58" applyFont="1" applyFill="1" applyBorder="1" applyAlignment="1">
      <alignment horizontal="left" vertical="top" wrapText="1" indent="1"/>
      <protection/>
    </xf>
    <xf numFmtId="0" fontId="14" fillId="12" borderId="16" xfId="58" applyFont="1" applyFill="1" applyBorder="1" applyAlignment="1">
      <alignment horizontal="left" vertical="top" wrapText="1" indent="1"/>
      <protection/>
    </xf>
    <xf numFmtId="49" fontId="14" fillId="12" borderId="16" xfId="58" applyNumberFormat="1" applyFont="1" applyFill="1" applyBorder="1" applyAlignment="1">
      <alignment horizontal="center" vertical="top" wrapText="1"/>
      <protection/>
    </xf>
    <xf numFmtId="186" fontId="84" fillId="12" borderId="16" xfId="58" applyNumberFormat="1" applyFont="1" applyFill="1" applyBorder="1" applyAlignment="1">
      <alignment horizontal="right" vertical="top" wrapText="1"/>
      <protection/>
    </xf>
    <xf numFmtId="43" fontId="27" fillId="0" borderId="15" xfId="44" applyFont="1" applyBorder="1" applyAlignment="1">
      <alignment wrapText="1"/>
    </xf>
    <xf numFmtId="49" fontId="29" fillId="0" borderId="0" xfId="58" applyNumberFormat="1" applyFont="1" applyBorder="1" applyAlignment="1">
      <alignment horizontal="left" vertical="top" wrapText="1" indent="3"/>
      <protection/>
    </xf>
    <xf numFmtId="0" fontId="12" fillId="0" borderId="38" xfId="58" applyFont="1" applyFill="1" applyBorder="1" applyAlignment="1">
      <alignment vertical="top" wrapText="1"/>
      <protection/>
    </xf>
    <xf numFmtId="188" fontId="6" fillId="0" borderId="38" xfId="58" applyNumberFormat="1" applyFont="1" applyFill="1" applyBorder="1" applyAlignment="1">
      <alignment vertical="top" wrapText="1"/>
      <protection/>
    </xf>
    <xf numFmtId="0" fontId="6" fillId="0" borderId="38" xfId="58" applyFont="1" applyFill="1" applyBorder="1" applyAlignment="1">
      <alignment horizontal="center" vertical="top" wrapText="1"/>
      <protection/>
    </xf>
    <xf numFmtId="194" fontId="25" fillId="0" borderId="38" xfId="58" applyNumberFormat="1" applyFont="1" applyFill="1" applyBorder="1" applyAlignment="1">
      <alignment horizontal="right" vertical="top" wrapText="1"/>
      <protection/>
    </xf>
    <xf numFmtId="186" fontId="26" fillId="0" borderId="38" xfId="58" applyNumberFormat="1" applyFont="1" applyFill="1" applyBorder="1" applyAlignment="1">
      <alignment horizontal="right" vertical="top" wrapText="1"/>
      <protection/>
    </xf>
    <xf numFmtId="186" fontId="26" fillId="0" borderId="0" xfId="58" applyNumberFormat="1" applyFont="1" applyFill="1" applyBorder="1" applyAlignment="1">
      <alignment horizontal="right" vertical="top" wrapText="1"/>
      <protection/>
    </xf>
    <xf numFmtId="0" fontId="6" fillId="0" borderId="39" xfId="58" applyFont="1" applyFill="1" applyBorder="1" applyAlignment="1">
      <alignment horizontal="left" vertical="top" wrapText="1" indent="2"/>
      <protection/>
    </xf>
    <xf numFmtId="0" fontId="6" fillId="0" borderId="40" xfId="58" applyFont="1" applyFill="1" applyBorder="1" applyAlignment="1">
      <alignment horizontal="left" vertical="top" wrapText="1" indent="2"/>
      <protection/>
    </xf>
    <xf numFmtId="186" fontId="26" fillId="0" borderId="41" xfId="58" applyNumberFormat="1" applyFont="1" applyFill="1" applyBorder="1" applyAlignment="1">
      <alignment horizontal="right" vertical="top" wrapText="1"/>
      <protection/>
    </xf>
    <xf numFmtId="186" fontId="26" fillId="0" borderId="42" xfId="58" applyNumberFormat="1" applyFont="1" applyFill="1" applyBorder="1" applyAlignment="1">
      <alignment horizontal="right" vertical="top" wrapText="1"/>
      <protection/>
    </xf>
    <xf numFmtId="186" fontId="33" fillId="0" borderId="0" xfId="58" applyNumberFormat="1" applyFont="1" applyBorder="1">
      <alignment/>
      <protection/>
    </xf>
    <xf numFmtId="0" fontId="33" fillId="0" borderId="0" xfId="58" applyFont="1" applyBorder="1">
      <alignment/>
      <protection/>
    </xf>
    <xf numFmtId="0" fontId="34" fillId="0" borderId="0" xfId="58" applyFont="1" applyBorder="1">
      <alignment/>
      <protection/>
    </xf>
    <xf numFmtId="0" fontId="33" fillId="0" borderId="0" xfId="58" applyFont="1" applyAlignment="1">
      <alignment vertical="top" wrapText="1"/>
      <protection/>
    </xf>
    <xf numFmtId="0" fontId="33" fillId="0" borderId="0" xfId="58" applyFont="1">
      <alignment/>
      <protection/>
    </xf>
    <xf numFmtId="0" fontId="34" fillId="0" borderId="0" xfId="58" applyFont="1">
      <alignment/>
      <protection/>
    </xf>
    <xf numFmtId="186" fontId="33" fillId="0" borderId="0" xfId="58" applyNumberFormat="1" applyFont="1">
      <alignment/>
      <protection/>
    </xf>
    <xf numFmtId="49" fontId="27" fillId="0" borderId="29" xfId="58" applyNumberFormat="1" applyFont="1" applyBorder="1" applyAlignment="1">
      <alignment horizontal="left" vertical="top" wrapText="1"/>
      <protection/>
    </xf>
    <xf numFmtId="0" fontId="13" fillId="0" borderId="0" xfId="58" applyFont="1" applyFill="1" applyBorder="1" applyAlignment="1">
      <alignment horizontal="left"/>
      <protection/>
    </xf>
    <xf numFmtId="0" fontId="18" fillId="0" borderId="28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indent="1"/>
    </xf>
    <xf numFmtId="0" fontId="18" fillId="0" borderId="28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9" fillId="0" borderId="28" xfId="0" applyFont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43" xfId="0" applyFont="1" applyBorder="1" applyAlignment="1">
      <alignment vertical="top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28" xfId="0" applyFont="1" applyBorder="1" applyAlignment="1">
      <alignment/>
    </xf>
    <xf numFmtId="0" fontId="88" fillId="0" borderId="24" xfId="59" applyFont="1" applyFill="1" applyBorder="1" applyAlignment="1">
      <alignment vertical="top" wrapText="1"/>
      <protection/>
    </xf>
    <xf numFmtId="0" fontId="18" fillId="0" borderId="28" xfId="59" applyFont="1" applyBorder="1">
      <alignment/>
      <protection/>
    </xf>
    <xf numFmtId="0" fontId="88" fillId="0" borderId="43" xfId="59" applyFont="1" applyFill="1" applyBorder="1" applyAlignment="1">
      <alignment/>
      <protection/>
    </xf>
    <xf numFmtId="0" fontId="88" fillId="0" borderId="43" xfId="59" applyFont="1" applyFill="1" applyBorder="1" applyAlignment="1">
      <alignment vertical="top" wrapText="1"/>
      <protection/>
    </xf>
    <xf numFmtId="0" fontId="88" fillId="0" borderId="28" xfId="59" applyFont="1" applyFill="1" applyBorder="1" applyAlignment="1">
      <alignment vertical="top" wrapText="1"/>
      <protection/>
    </xf>
    <xf numFmtId="0" fontId="88" fillId="0" borderId="43" xfId="59" applyFont="1" applyFill="1" applyBorder="1" applyAlignment="1">
      <alignment wrapText="1"/>
      <protection/>
    </xf>
    <xf numFmtId="0" fontId="88" fillId="0" borderId="28" xfId="59" applyFont="1" applyFill="1" applyBorder="1" applyAlignment="1">
      <alignment wrapText="1"/>
      <protection/>
    </xf>
    <xf numFmtId="43" fontId="19" fillId="0" borderId="10" xfId="42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43" fontId="19" fillId="0" borderId="12" xfId="42" applyFont="1" applyFill="1" applyBorder="1" applyAlignment="1">
      <alignment horizontal="center" vertical="center" wrapText="1"/>
    </xf>
    <xf numFmtId="43" fontId="18" fillId="0" borderId="12" xfId="4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37" xfId="0" applyFont="1" applyBorder="1" applyAlignment="1">
      <alignment/>
    </xf>
    <xf numFmtId="0" fontId="9" fillId="0" borderId="28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8" fillId="0" borderId="46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8" fillId="0" borderId="16" xfId="0" applyFont="1" applyBorder="1" applyAlignment="1">
      <alignment horizontal="center"/>
    </xf>
    <xf numFmtId="0" fontId="19" fillId="10" borderId="17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25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58" applyFont="1" applyAlignment="1">
      <alignment vertical="top" wrapText="1"/>
      <protection/>
    </xf>
    <xf numFmtId="0" fontId="10" fillId="0" borderId="0" xfId="58" applyFont="1" applyAlignment="1">
      <alignment horizontal="center"/>
      <protection/>
    </xf>
    <xf numFmtId="0" fontId="10" fillId="34" borderId="18" xfId="58" applyFont="1" applyFill="1" applyBorder="1" applyAlignment="1">
      <alignment horizontal="center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30" xfId="58" applyFont="1" applyFill="1" applyBorder="1" applyAlignment="1">
      <alignment horizontal="center"/>
      <protection/>
    </xf>
    <xf numFmtId="0" fontId="10" fillId="34" borderId="32" xfId="58" applyFont="1" applyFill="1" applyBorder="1" applyAlignment="1">
      <alignment horizontal="center"/>
      <protection/>
    </xf>
    <xf numFmtId="0" fontId="10" fillId="34" borderId="29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25" xfId="58" applyFont="1" applyFill="1" applyBorder="1" applyAlignment="1">
      <alignment horizontal="center"/>
      <protection/>
    </xf>
    <xf numFmtId="0" fontId="6" fillId="34" borderId="17" xfId="58" applyFont="1" applyFill="1" applyBorder="1" applyAlignment="1">
      <alignment horizontal="center"/>
      <protection/>
    </xf>
    <xf numFmtId="0" fontId="6" fillId="34" borderId="25" xfId="58" applyFont="1" applyFill="1" applyBorder="1" applyAlignment="1">
      <alignment horizontal="center"/>
      <protection/>
    </xf>
    <xf numFmtId="0" fontId="12" fillId="0" borderId="18" xfId="58" applyFont="1" applyBorder="1" applyAlignment="1">
      <alignment horizontal="left"/>
      <protection/>
    </xf>
    <xf numFmtId="0" fontId="12" fillId="0" borderId="19" xfId="58" applyFont="1" applyBorder="1" applyAlignment="1">
      <alignment horizontal="left"/>
      <protection/>
    </xf>
    <xf numFmtId="0" fontId="12" fillId="0" borderId="20" xfId="58" applyFont="1" applyBorder="1" applyAlignment="1">
      <alignment horizontal="left"/>
      <protection/>
    </xf>
    <xf numFmtId="0" fontId="6" fillId="0" borderId="26" xfId="58" applyFont="1" applyBorder="1" applyAlignment="1">
      <alignment horizontal="center"/>
      <protection/>
    </xf>
    <xf numFmtId="0" fontId="12" fillId="0" borderId="30" xfId="58" applyFont="1" applyBorder="1" applyAlignment="1">
      <alignment vertical="top" wrapText="1"/>
      <protection/>
    </xf>
    <xf numFmtId="0" fontId="12" fillId="0" borderId="32" xfId="58" applyFont="1" applyBorder="1" applyAlignment="1">
      <alignment vertical="top" wrapText="1"/>
      <protection/>
    </xf>
    <xf numFmtId="0" fontId="12" fillId="0" borderId="29" xfId="58" applyFont="1" applyBorder="1" applyAlignment="1">
      <alignment vertical="top" wrapText="1"/>
      <protection/>
    </xf>
    <xf numFmtId="0" fontId="12" fillId="0" borderId="21" xfId="58" applyFont="1" applyBorder="1" applyAlignment="1">
      <alignment horizontal="left"/>
      <protection/>
    </xf>
    <xf numFmtId="0" fontId="12" fillId="0" borderId="0" xfId="58" applyFont="1" applyBorder="1" applyAlignment="1">
      <alignment horizontal="left"/>
      <protection/>
    </xf>
    <xf numFmtId="0" fontId="12" fillId="0" borderId="24" xfId="58" applyFont="1" applyBorder="1" applyAlignment="1">
      <alignment horizontal="left"/>
      <protection/>
    </xf>
    <xf numFmtId="0" fontId="12" fillId="0" borderId="22" xfId="58" applyFont="1" applyBorder="1" applyAlignment="1">
      <alignment horizontal="left"/>
      <protection/>
    </xf>
    <xf numFmtId="0" fontId="12" fillId="0" borderId="26" xfId="58" applyFont="1" applyBorder="1" applyAlignment="1">
      <alignment horizontal="left"/>
      <protection/>
    </xf>
    <xf numFmtId="0" fontId="12" fillId="0" borderId="23" xfId="58" applyFont="1" applyBorder="1" applyAlignment="1">
      <alignment horizontal="left"/>
      <protection/>
    </xf>
    <xf numFmtId="0" fontId="12" fillId="0" borderId="22" xfId="58" applyFont="1" applyBorder="1" applyAlignment="1">
      <alignment vertical="top" wrapText="1"/>
      <protection/>
    </xf>
    <xf numFmtId="0" fontId="12" fillId="0" borderId="26" xfId="58" applyFont="1" applyBorder="1" applyAlignment="1">
      <alignment vertical="top" wrapText="1"/>
      <protection/>
    </xf>
    <xf numFmtId="0" fontId="12" fillId="0" borderId="23" xfId="58" applyFont="1" applyBorder="1" applyAlignment="1">
      <alignment vertical="top" wrapText="1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Alignment="1">
      <alignment horizontal="left" wrapText="1"/>
      <protection/>
    </xf>
    <xf numFmtId="0" fontId="13" fillId="0" borderId="0" xfId="58" applyFont="1" applyAlignment="1">
      <alignment vertical="top" wrapText="1"/>
      <protection/>
    </xf>
    <xf numFmtId="0" fontId="14" fillId="0" borderId="0" xfId="58" applyFont="1" applyAlignment="1">
      <alignment vertical="top"/>
      <protection/>
    </xf>
    <xf numFmtId="0" fontId="13" fillId="34" borderId="16" xfId="58" applyFont="1" applyFill="1" applyBorder="1" applyAlignment="1">
      <alignment horizontal="center"/>
      <protection/>
    </xf>
    <xf numFmtId="0" fontId="13" fillId="34" borderId="30" xfId="58" applyFont="1" applyFill="1" applyBorder="1" applyAlignment="1">
      <alignment horizontal="center"/>
      <protection/>
    </xf>
    <xf numFmtId="0" fontId="13" fillId="34" borderId="32" xfId="58" applyFont="1" applyFill="1" applyBorder="1" applyAlignment="1">
      <alignment horizontal="center"/>
      <protection/>
    </xf>
    <xf numFmtId="0" fontId="13" fillId="34" borderId="29" xfId="58" applyFont="1" applyFill="1" applyBorder="1" applyAlignment="1">
      <alignment horizontal="center"/>
      <protection/>
    </xf>
    <xf numFmtId="49" fontId="13" fillId="0" borderId="0" xfId="58" applyNumberFormat="1" applyFont="1" applyAlignment="1">
      <alignment horizontal="left" wrapText="1"/>
      <protection/>
    </xf>
    <xf numFmtId="49" fontId="6" fillId="38" borderId="17" xfId="58" applyNumberFormat="1" applyFont="1" applyFill="1" applyBorder="1" applyAlignment="1">
      <alignment horizontal="center" vertical="center" wrapText="1"/>
      <protection/>
    </xf>
    <xf numFmtId="49" fontId="6" fillId="38" borderId="25" xfId="58" applyNumberFormat="1" applyFont="1" applyFill="1" applyBorder="1" applyAlignment="1">
      <alignment horizontal="center" vertical="center" wrapText="1"/>
      <protection/>
    </xf>
    <xf numFmtId="49" fontId="6" fillId="7" borderId="17" xfId="58" applyNumberFormat="1" applyFont="1" applyFill="1" applyBorder="1" applyAlignment="1">
      <alignment horizontal="center" vertical="center" wrapText="1"/>
      <protection/>
    </xf>
    <xf numFmtId="49" fontId="6" fillId="7" borderId="25" xfId="58" applyNumberFormat="1" applyFont="1" applyFill="1" applyBorder="1" applyAlignment="1">
      <alignment horizontal="center" vertical="center" wrapText="1"/>
      <protection/>
    </xf>
    <xf numFmtId="49" fontId="6" fillId="7" borderId="16" xfId="58" applyNumberFormat="1" applyFont="1" applyFill="1" applyBorder="1" applyAlignment="1">
      <alignment horizontal="center"/>
      <protection/>
    </xf>
    <xf numFmtId="49" fontId="6" fillId="0" borderId="16" xfId="58" applyNumberFormat="1" applyFont="1" applyBorder="1" applyAlignment="1">
      <alignment horizontal="center"/>
      <protection/>
    </xf>
    <xf numFmtId="0" fontId="27" fillId="0" borderId="17" xfId="58" applyNumberFormat="1" applyFont="1" applyBorder="1" applyAlignment="1">
      <alignment horizontal="left" vertical="top" wrapText="1"/>
      <protection/>
    </xf>
    <xf numFmtId="0" fontId="27" fillId="0" borderId="15" xfId="58" applyNumberFormat="1" applyFont="1" applyBorder="1" applyAlignment="1">
      <alignment horizontal="left" vertical="top" wrapText="1"/>
      <protection/>
    </xf>
    <xf numFmtId="49" fontId="27" fillId="0" borderId="17" xfId="58" applyNumberFormat="1" applyFont="1" applyBorder="1" applyAlignment="1">
      <alignment horizontal="center" vertical="center" wrapText="1"/>
      <protection/>
    </xf>
    <xf numFmtId="49" fontId="27" fillId="0" borderId="15" xfId="58" applyNumberFormat="1" applyFont="1" applyBorder="1" applyAlignment="1">
      <alignment horizontal="center" vertical="center" wrapText="1"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25" xfId="58" applyFont="1" applyBorder="1" applyAlignment="1">
      <alignment horizontal="center" vertical="center" wrapText="1"/>
      <protection/>
    </xf>
    <xf numFmtId="49" fontId="27" fillId="0" borderId="25" xfId="58" applyNumberFormat="1" applyFont="1" applyBorder="1" applyAlignment="1">
      <alignment horizontal="center" vertical="center" wrapText="1"/>
      <protection/>
    </xf>
    <xf numFmtId="49" fontId="27" fillId="0" borderId="30" xfId="58" applyNumberFormat="1" applyFont="1" applyBorder="1" applyAlignment="1">
      <alignment horizontal="left" vertical="top" wrapText="1"/>
      <protection/>
    </xf>
    <xf numFmtId="49" fontId="27" fillId="0" borderId="32" xfId="58" applyNumberFormat="1" applyFont="1" applyBorder="1" applyAlignment="1">
      <alignment horizontal="left" vertical="top" wrapText="1"/>
      <protection/>
    </xf>
    <xf numFmtId="49" fontId="27" fillId="0" borderId="29" xfId="58" applyNumberFormat="1" applyFont="1" applyBorder="1" applyAlignment="1">
      <alignment horizontal="left" vertical="top" wrapText="1"/>
      <protection/>
    </xf>
    <xf numFmtId="0" fontId="6" fillId="0" borderId="47" xfId="58" applyFont="1" applyFill="1" applyBorder="1" applyAlignment="1">
      <alignment horizontal="left" vertical="top" wrapText="1"/>
      <protection/>
    </xf>
    <xf numFmtId="0" fontId="6" fillId="0" borderId="39" xfId="58" applyFont="1" applyFill="1" applyBorder="1" applyAlignment="1">
      <alignment horizontal="left" vertical="top" wrapText="1"/>
      <protection/>
    </xf>
    <xf numFmtId="186" fontId="30" fillId="0" borderId="47" xfId="58" applyNumberFormat="1" applyFont="1" applyFill="1" applyBorder="1" applyAlignment="1">
      <alignment horizontal="left" vertical="top" wrapText="1" indent="2"/>
      <protection/>
    </xf>
    <xf numFmtId="186" fontId="26" fillId="0" borderId="39" xfId="58" applyNumberFormat="1" applyFont="1" applyFill="1" applyBorder="1" applyAlignment="1">
      <alignment horizontal="left" vertical="top" wrapText="1" indent="2"/>
      <protection/>
    </xf>
    <xf numFmtId="186" fontId="26" fillId="0" borderId="40" xfId="58" applyNumberFormat="1" applyFont="1" applyFill="1" applyBorder="1" applyAlignment="1">
      <alignment horizontal="left" vertical="top" wrapText="1" indent="2"/>
      <protection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7" xfId="60" applyFont="1" applyBorder="1" applyAlignment="1">
      <alignment horizontal="left"/>
      <protection/>
    </xf>
    <xf numFmtId="0" fontId="19" fillId="0" borderId="28" xfId="60" applyFont="1" applyBorder="1" applyAlignment="1">
      <alignment horizontal="left"/>
      <protection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10" borderId="18" xfId="0" applyFont="1" applyFill="1" applyBorder="1" applyAlignment="1">
      <alignment horizontal="center"/>
    </xf>
    <xf numFmtId="0" fontId="21" fillId="10" borderId="19" xfId="0" applyFont="1" applyFill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 vertical="center"/>
    </xf>
    <xf numFmtId="0" fontId="21" fillId="10" borderId="25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19" fillId="10" borderId="17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mask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" name="Line 1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3" name="Line 2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4" name="Line 3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5" name="Line 4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6" name="Line 5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7" name="Line 6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8" name="Line 7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9" name="Line 88"/>
        <xdr:cNvSpPr>
          <a:spLocks/>
        </xdr:cNvSpPr>
      </xdr:nvSpPr>
      <xdr:spPr>
        <a:xfrm flipV="1"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</xdr:row>
      <xdr:rowOff>38100</xdr:rowOff>
    </xdr:from>
    <xdr:to>
      <xdr:col>2</xdr:col>
      <xdr:colOff>571500</xdr:colOff>
      <xdr:row>3</xdr:row>
      <xdr:rowOff>257175</xdr:rowOff>
    </xdr:to>
    <xdr:sp>
      <xdr:nvSpPr>
        <xdr:cNvPr id="10" name="Rectangle 3"/>
        <xdr:cNvSpPr>
          <a:spLocks/>
        </xdr:cNvSpPr>
      </xdr:nvSpPr>
      <xdr:spPr>
        <a:xfrm>
          <a:off x="5610225" y="9334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</xdr:row>
      <xdr:rowOff>85725</xdr:rowOff>
    </xdr:from>
    <xdr:to>
      <xdr:col>2</xdr:col>
      <xdr:colOff>561975</xdr:colOff>
      <xdr:row>3</xdr:row>
      <xdr:rowOff>228600</xdr:rowOff>
    </xdr:to>
    <xdr:sp>
      <xdr:nvSpPr>
        <xdr:cNvPr id="11" name="Line 7"/>
        <xdr:cNvSpPr>
          <a:spLocks/>
        </xdr:cNvSpPr>
      </xdr:nvSpPr>
      <xdr:spPr>
        <a:xfrm flipV="1">
          <a:off x="5667375" y="981075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5</xdr:row>
      <xdr:rowOff>28575</xdr:rowOff>
    </xdr:from>
    <xdr:to>
      <xdr:col>15</xdr:col>
      <xdr:colOff>466725</xdr:colOff>
      <xdr:row>5</xdr:row>
      <xdr:rowOff>257175</xdr:rowOff>
    </xdr:to>
    <xdr:sp>
      <xdr:nvSpPr>
        <xdr:cNvPr id="12" name="Rectangle 3"/>
        <xdr:cNvSpPr>
          <a:spLocks/>
        </xdr:cNvSpPr>
      </xdr:nvSpPr>
      <xdr:spPr>
        <a:xfrm>
          <a:off x="14192250" y="15335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5</xdr:row>
      <xdr:rowOff>66675</xdr:rowOff>
    </xdr:from>
    <xdr:to>
      <xdr:col>15</xdr:col>
      <xdr:colOff>457200</xdr:colOff>
      <xdr:row>5</xdr:row>
      <xdr:rowOff>228600</xdr:rowOff>
    </xdr:to>
    <xdr:sp>
      <xdr:nvSpPr>
        <xdr:cNvPr id="13" name="Line 7"/>
        <xdr:cNvSpPr>
          <a:spLocks/>
        </xdr:cNvSpPr>
      </xdr:nvSpPr>
      <xdr:spPr>
        <a:xfrm flipV="1">
          <a:off x="14239875" y="15716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6</xdr:row>
      <xdr:rowOff>38100</xdr:rowOff>
    </xdr:from>
    <xdr:to>
      <xdr:col>15</xdr:col>
      <xdr:colOff>466725</xdr:colOff>
      <xdr:row>6</xdr:row>
      <xdr:rowOff>266700</xdr:rowOff>
    </xdr:to>
    <xdr:sp>
      <xdr:nvSpPr>
        <xdr:cNvPr id="14" name="Rectangle 5"/>
        <xdr:cNvSpPr>
          <a:spLocks/>
        </xdr:cNvSpPr>
      </xdr:nvSpPr>
      <xdr:spPr>
        <a:xfrm>
          <a:off x="14192250" y="184785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</xdr:row>
      <xdr:rowOff>38100</xdr:rowOff>
    </xdr:from>
    <xdr:to>
      <xdr:col>2</xdr:col>
      <xdr:colOff>571500</xdr:colOff>
      <xdr:row>4</xdr:row>
      <xdr:rowOff>257175</xdr:rowOff>
    </xdr:to>
    <xdr:sp>
      <xdr:nvSpPr>
        <xdr:cNvPr id="15" name="Rectangle 3"/>
        <xdr:cNvSpPr>
          <a:spLocks/>
        </xdr:cNvSpPr>
      </xdr:nvSpPr>
      <xdr:spPr>
        <a:xfrm>
          <a:off x="5610225" y="12382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28" name="Rectangle 31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29" name="Rectangle 32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31" name="Rectangle 34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34" name="Rectangle 37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36" name="Rectangle 39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39" name="Line 43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42" name="Line 46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44" name="Line 4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46" name="Rectangle 51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47" name="Rectangle 52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48" name="Line 53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49" name="Rectangle 54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50" name="Rectangle 55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51" name="Line 56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52" name="Rectangle 57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53" name="Line 5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54" name="Rectangle 59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55" name="Rectangle 61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56" name="Rectangle 62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57" name="Line 63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58" name="Rectangle 64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59" name="Rectangle 65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60" name="Line 66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61" name="Rectangle 67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62" name="Line 6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63" name="Rectangle 69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64" name="Rectangle 71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65" name="Rectangle 72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66" name="Line 73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67" name="Rectangle 74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68" name="Rectangle 75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69" name="Line 76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70" name="Rectangle 77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71" name="Line 7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72" name="Rectangle 79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73" name="Rectangle 81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74" name="Rectangle 82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75" name="Line 83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76" name="Rectangle 84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77" name="Rectangle 85"/>
        <xdr:cNvSpPr>
          <a:spLocks/>
        </xdr:cNvSpPr>
      </xdr:nvSpPr>
      <xdr:spPr>
        <a:xfrm>
          <a:off x="4762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78" name="Line 86"/>
        <xdr:cNvSpPr>
          <a:spLocks/>
        </xdr:cNvSpPr>
      </xdr:nvSpPr>
      <xdr:spPr>
        <a:xfrm flipV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79" name="Rectangle 87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80" name="Line 8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81" name="Rectangle 89"/>
        <xdr:cNvSpPr>
          <a:spLocks/>
        </xdr:cNvSpPr>
      </xdr:nvSpPr>
      <xdr:spPr>
        <a:xfrm>
          <a:off x="11677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2" name="Rectangle 91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3" name="Line 92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4" name="Rectangle 93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5" name="Rectangle 94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6" name="Rectangle 95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7" name="Line 96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88" name="Rectangle 97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89" name="Line 98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90" name="Rectangle 99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1" name="Rectangle 100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2" name="Line 101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3" name="Rectangle 102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4" name="Rectangle 103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5" name="Rectangle 104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6" name="Line 105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97" name="Rectangle 106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98" name="Line 107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99" name="Rectangle 108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00" name="Rectangle 109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01" name="Line 110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02" name="Rectangle 111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3" name="Rectangle 112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4" name="Line 113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5" name="Rectangle 114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6" name="Rectangle 115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7" name="Rectangle 116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8" name="Line 117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09" name="Rectangle 118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10" name="Line 119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11" name="Rectangle 120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12" name="Rectangle 121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13" name="Line 122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14" name="Rectangle 123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15" name="Rectangle 20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16" name="Line 21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17" name="Rectangle 26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18" name="Line 27"/>
        <xdr:cNvSpPr>
          <a:spLocks/>
        </xdr:cNvSpPr>
      </xdr:nvSpPr>
      <xdr:spPr>
        <a:xfrm flipV="1"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19" name="Rectangle 22"/>
        <xdr:cNvSpPr>
          <a:spLocks/>
        </xdr:cNvSpPr>
      </xdr:nvSpPr>
      <xdr:spPr>
        <a:xfrm>
          <a:off x="5400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20" name="Rectangle 28"/>
        <xdr:cNvSpPr>
          <a:spLocks/>
        </xdr:cNvSpPr>
      </xdr:nvSpPr>
      <xdr:spPr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2</xdr:row>
      <xdr:rowOff>0</xdr:rowOff>
    </xdr:from>
    <xdr:to>
      <xdr:col>15</xdr:col>
      <xdr:colOff>400050</xdr:colOff>
      <xdr:row>2</xdr:row>
      <xdr:rowOff>247650</xdr:rowOff>
    </xdr:to>
    <xdr:sp>
      <xdr:nvSpPr>
        <xdr:cNvPr id="121" name="Rectangle 26"/>
        <xdr:cNvSpPr>
          <a:spLocks/>
        </xdr:cNvSpPr>
      </xdr:nvSpPr>
      <xdr:spPr>
        <a:xfrm>
          <a:off x="12639675" y="514350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</xdr:row>
      <xdr:rowOff>28575</xdr:rowOff>
    </xdr:from>
    <xdr:to>
      <xdr:col>9</xdr:col>
      <xdr:colOff>361950</xdr:colOff>
      <xdr:row>2</xdr:row>
      <xdr:rowOff>266700</xdr:rowOff>
    </xdr:to>
    <xdr:sp>
      <xdr:nvSpPr>
        <xdr:cNvPr id="122" name="Rectangle 22"/>
        <xdr:cNvSpPr>
          <a:spLocks/>
        </xdr:cNvSpPr>
      </xdr:nvSpPr>
      <xdr:spPr>
        <a:xfrm>
          <a:off x="8782050" y="542925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3</xdr:row>
      <xdr:rowOff>47625</xdr:rowOff>
    </xdr:from>
    <xdr:to>
      <xdr:col>15</xdr:col>
      <xdr:colOff>400050</xdr:colOff>
      <xdr:row>4</xdr:row>
      <xdr:rowOff>0</xdr:rowOff>
    </xdr:to>
    <xdr:sp>
      <xdr:nvSpPr>
        <xdr:cNvPr id="123" name="Rectangle 26"/>
        <xdr:cNvSpPr>
          <a:spLocks/>
        </xdr:cNvSpPr>
      </xdr:nvSpPr>
      <xdr:spPr>
        <a:xfrm>
          <a:off x="12639675" y="857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</xdr:row>
      <xdr:rowOff>76200</xdr:rowOff>
    </xdr:from>
    <xdr:to>
      <xdr:col>9</xdr:col>
      <xdr:colOff>342900</xdr:colOff>
      <xdr:row>2</xdr:row>
      <xdr:rowOff>219075</xdr:rowOff>
    </xdr:to>
    <xdr:sp>
      <xdr:nvSpPr>
        <xdr:cNvPr id="124" name="Line 27"/>
        <xdr:cNvSpPr>
          <a:spLocks/>
        </xdr:cNvSpPr>
      </xdr:nvSpPr>
      <xdr:spPr>
        <a:xfrm flipV="1">
          <a:off x="8858250" y="5905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2</xdr:row>
      <xdr:rowOff>47625</xdr:rowOff>
    </xdr:from>
    <xdr:to>
      <xdr:col>15</xdr:col>
      <xdr:colOff>361950</xdr:colOff>
      <xdr:row>2</xdr:row>
      <xdr:rowOff>228600</xdr:rowOff>
    </xdr:to>
    <xdr:sp>
      <xdr:nvSpPr>
        <xdr:cNvPr id="125" name="Line 27"/>
        <xdr:cNvSpPr>
          <a:spLocks/>
        </xdr:cNvSpPr>
      </xdr:nvSpPr>
      <xdr:spPr>
        <a:xfrm flipV="1">
          <a:off x="12687300" y="561975"/>
          <a:ext cx="152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47625</xdr:rowOff>
    </xdr:from>
    <xdr:to>
      <xdr:col>9</xdr:col>
      <xdr:colOff>361950</xdr:colOff>
      <xdr:row>3</xdr:row>
      <xdr:rowOff>276225</xdr:rowOff>
    </xdr:to>
    <xdr:sp>
      <xdr:nvSpPr>
        <xdr:cNvPr id="126" name="Rectangle 22"/>
        <xdr:cNvSpPr>
          <a:spLocks/>
        </xdr:cNvSpPr>
      </xdr:nvSpPr>
      <xdr:spPr>
        <a:xfrm>
          <a:off x="8782050" y="8572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" name="Line 16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6" name="Line 1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23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8" name="Line 26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9" name="Line 2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0" name="Line 33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1" name="Line 36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12" name="Line 3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4" name="Line 46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" name="Line 56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18" name="Line 5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" name="Line 63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" name="Line 66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1" name="Line 6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2" name="Line 73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3" name="Line 76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4" name="Line 7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5" name="Line 83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" name="Line 86"/>
        <xdr:cNvSpPr>
          <a:spLocks/>
        </xdr:cNvSpPr>
      </xdr:nvSpPr>
      <xdr:spPr>
        <a:xfrm flipV="1"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7" name="Line 8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28" name="Line 92"/>
        <xdr:cNvSpPr>
          <a:spLocks/>
        </xdr:cNvSpPr>
      </xdr:nvSpPr>
      <xdr:spPr>
        <a:xfrm flipV="1"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29" name="Line 96"/>
        <xdr:cNvSpPr>
          <a:spLocks/>
        </xdr:cNvSpPr>
      </xdr:nvSpPr>
      <xdr:spPr>
        <a:xfrm flipV="1"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0" name="Line 9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1" name="Line 101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2" name="Line 104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3" name="Line 119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4" name="Line 122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5" name="Line 137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6" name="Line 140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7" name="Line 155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8" name="Line 158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39" name="Line 173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40" name="Line 176"/>
        <xdr:cNvSpPr>
          <a:spLocks/>
        </xdr:cNvSpPr>
      </xdr:nvSpPr>
      <xdr:spPr>
        <a:xfrm flipV="1">
          <a:off x="781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</xdr:row>
      <xdr:rowOff>9525</xdr:rowOff>
    </xdr:from>
    <xdr:to>
      <xdr:col>10</xdr:col>
      <xdr:colOff>409575</xdr:colOff>
      <xdr:row>1</xdr:row>
      <xdr:rowOff>238125</xdr:rowOff>
    </xdr:to>
    <xdr:sp>
      <xdr:nvSpPr>
        <xdr:cNvPr id="41" name="Rectangle 33"/>
        <xdr:cNvSpPr>
          <a:spLocks/>
        </xdr:cNvSpPr>
      </xdr:nvSpPr>
      <xdr:spPr>
        <a:xfrm>
          <a:off x="8001000" y="35242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</xdr:row>
      <xdr:rowOff>38100</xdr:rowOff>
    </xdr:from>
    <xdr:to>
      <xdr:col>10</xdr:col>
      <xdr:colOff>371475</xdr:colOff>
      <xdr:row>1</xdr:row>
      <xdr:rowOff>190500</xdr:rowOff>
    </xdr:to>
    <xdr:sp>
      <xdr:nvSpPr>
        <xdr:cNvPr id="42" name="Line 34"/>
        <xdr:cNvSpPr>
          <a:spLocks/>
        </xdr:cNvSpPr>
      </xdr:nvSpPr>
      <xdr:spPr>
        <a:xfrm flipV="1">
          <a:off x="8048625" y="3810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2</xdr:row>
      <xdr:rowOff>28575</xdr:rowOff>
    </xdr:from>
    <xdr:to>
      <xdr:col>16</xdr:col>
      <xdr:colOff>409575</xdr:colOff>
      <xdr:row>2</xdr:row>
      <xdr:rowOff>257175</xdr:rowOff>
    </xdr:to>
    <xdr:sp>
      <xdr:nvSpPr>
        <xdr:cNvPr id="43" name="Rectangle 39"/>
        <xdr:cNvSpPr>
          <a:spLocks/>
        </xdr:cNvSpPr>
      </xdr:nvSpPr>
      <xdr:spPr>
        <a:xfrm>
          <a:off x="11096625" y="714375"/>
          <a:ext cx="200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</xdr:row>
      <xdr:rowOff>66675</xdr:rowOff>
    </xdr:from>
    <xdr:to>
      <xdr:col>16</xdr:col>
      <xdr:colOff>381000</xdr:colOff>
      <xdr:row>2</xdr:row>
      <xdr:rowOff>219075</xdr:rowOff>
    </xdr:to>
    <xdr:sp>
      <xdr:nvSpPr>
        <xdr:cNvPr id="44" name="Line 40"/>
        <xdr:cNvSpPr>
          <a:spLocks/>
        </xdr:cNvSpPr>
      </xdr:nvSpPr>
      <xdr:spPr>
        <a:xfrm flipV="1">
          <a:off x="11144250" y="75247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3</xdr:row>
      <xdr:rowOff>38100</xdr:rowOff>
    </xdr:from>
    <xdr:to>
      <xdr:col>16</xdr:col>
      <xdr:colOff>419100</xdr:colOff>
      <xdr:row>3</xdr:row>
      <xdr:rowOff>257175</xdr:rowOff>
    </xdr:to>
    <xdr:sp>
      <xdr:nvSpPr>
        <xdr:cNvPr id="45" name="Rectangle 74"/>
        <xdr:cNvSpPr>
          <a:spLocks/>
        </xdr:cNvSpPr>
      </xdr:nvSpPr>
      <xdr:spPr>
        <a:xfrm>
          <a:off x="11096625" y="10668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10</xdr:col>
      <xdr:colOff>409575</xdr:colOff>
      <xdr:row>2</xdr:row>
      <xdr:rowOff>276225</xdr:rowOff>
    </xdr:to>
    <xdr:sp>
      <xdr:nvSpPr>
        <xdr:cNvPr id="46" name="Rectangle 33"/>
        <xdr:cNvSpPr>
          <a:spLocks/>
        </xdr:cNvSpPr>
      </xdr:nvSpPr>
      <xdr:spPr>
        <a:xfrm>
          <a:off x="8001000" y="73342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2</xdr:row>
      <xdr:rowOff>66675</xdr:rowOff>
    </xdr:from>
    <xdr:to>
      <xdr:col>9</xdr:col>
      <xdr:colOff>685800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182100" y="6000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3</xdr:row>
      <xdr:rowOff>85725</xdr:rowOff>
    </xdr:from>
    <xdr:to>
      <xdr:col>9</xdr:col>
      <xdr:colOff>695325</xdr:colOff>
      <xdr:row>3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9191625" y="9048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</xdr:row>
      <xdr:rowOff>66675</xdr:rowOff>
    </xdr:from>
    <xdr:to>
      <xdr:col>9</xdr:col>
      <xdr:colOff>685800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029700" y="3524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</xdr:row>
      <xdr:rowOff>95250</xdr:rowOff>
    </xdr:from>
    <xdr:to>
      <xdr:col>9</xdr:col>
      <xdr:colOff>695325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039225" y="6667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</xdr:row>
      <xdr:rowOff>66675</xdr:rowOff>
    </xdr:from>
    <xdr:to>
      <xdr:col>6</xdr:col>
      <xdr:colOff>685800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6610350" y="3524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</xdr:row>
      <xdr:rowOff>95250</xdr:rowOff>
    </xdr:from>
    <xdr:to>
      <xdr:col>6</xdr:col>
      <xdr:colOff>695325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6619875" y="6667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</xdr:row>
      <xdr:rowOff>66675</xdr:rowOff>
    </xdr:from>
    <xdr:to>
      <xdr:col>6</xdr:col>
      <xdr:colOff>685800</xdr:colOff>
      <xdr:row>1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6610350" y="3524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</xdr:row>
      <xdr:rowOff>95250</xdr:rowOff>
    </xdr:from>
    <xdr:to>
      <xdr:col>6</xdr:col>
      <xdr:colOff>695325</xdr:colOff>
      <xdr:row>2</xdr:row>
      <xdr:rowOff>276225</xdr:rowOff>
    </xdr:to>
    <xdr:sp>
      <xdr:nvSpPr>
        <xdr:cNvPr id="4" name="Rectangle 4"/>
        <xdr:cNvSpPr>
          <a:spLocks/>
        </xdr:cNvSpPr>
      </xdr:nvSpPr>
      <xdr:spPr>
        <a:xfrm>
          <a:off x="6619875" y="6667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CHARA_BEE\2561\&#3649;&#3612;&#3609;&#3610;&#3641;&#3619;&#3603;&#3634;&#3585;&#3634;&#3619;%202561\&#3649;&#3612;&#3609;&#3610;&#3641;&#3619;%20-%20&#3616;&#3634;&#3588;&#3605;&#3632;&#3623;&#3633;&#3609;&#3629;&#3629;&#3585;&#3648;&#3593;&#3637;&#3618;&#3591;&#3648;&#3627;&#3609;&#3639;&#3629;\&#3626;&#3612;&#3626;1-5_Project%20Idea_&#3649;&#3612;&#3609;&#3614;&#3633;&#3602;&#3609;&#3634;&#3616;&#3634;&#3588;\1%20&#3626;&#3612;&#3626;%2061-3%20&#3616;&#3634;&#3588;&#3629;&#3637;&#3626;&#3634;&#3609;-&#3585;&#3636;&#3592;&#3585;&#3619;&#3619;&#3617;&#3626;&#3656;&#3591;&#3648;&#3626;&#3619;&#3636;&#3617;&#3611;&#3621;&#3641;&#3585;&#3652;&#3617;&#3657;&#3648;&#3624;&#3619;&#3625;&#3600;&#3585;&#3636;&#3592;&#3651;&#3609;&#3607;&#3637;&#3656;&#3604;&#3636;&#3609;&#3586;&#3629;&#3591;&#3648;&#3629;&#3585;&#3594;&#3609;%20(3%20&#3585;&#3636;&#3592;&#3585;&#3619;&#3619;&#3617;&#3618;&#3656;&#3629;&#361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CHARA_BEE\2561\&#3649;&#3612;&#3609;&#3610;&#3641;&#3619;&#3603;&#3634;&#3585;&#3634;&#3619;%202561\&#3649;&#3612;&#3609;&#3610;&#3641;&#3619;%20-%20&#3616;&#3634;&#3588;&#3605;&#3632;&#3623;&#3633;&#3609;&#3629;&#3629;&#3585;&#3648;&#3593;&#3637;&#3618;&#3591;&#3648;&#3627;&#3609;&#3639;&#3629;\&#3626;&#3591;&#3611;%20.&#3591;&#3610;&#3610;&#3641;&#3619;&#3603;&#3634;&#3585;&#3634;&#3619;%202561\1%20&#3626;&#3591;&#3611;%2061%20&#3650;&#3588;&#3619;&#3591;&#3626;&#3656;&#3591;&#3648;&#3626;&#3619;&#3636;&#3617;&#3585;&#3634;&#3619;&#3611;&#3621;&#3641;&#3585;&#3652;&#3617;&#3657;&#3648;&#3624;&#3619;&#3625;&#3600;&#3585;&#3636;&#3592;&#3651;&#3609;&#3607;&#3637;&#3656;&#3604;&#3636;&#3609;&#3648;&#3629;&#3585;&#3626;&#3634;&#3619;&#3626;&#3636;&#3607;&#3608;&#3636;&#366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ผส 61-1"/>
      <sheetName val="สผส 61-2"/>
      <sheetName val="สผส.61-4"/>
      <sheetName val="สผส 61-5"/>
      <sheetName val="จัดสรรลงจังหวัด"/>
      <sheetName val="งบลงทุน"/>
      <sheetName val="cal"/>
      <sheetName val="Sheet1"/>
      <sheetName val="Sheet2"/>
      <sheetName val="Sheet3"/>
      <sheetName val="Sheet4"/>
      <sheetName val="แบบสรุป ปม-(1) "/>
      <sheetName val="แบบสรุป ปม-(2 รวม) "/>
      <sheetName val="สรุป ปม. 3"/>
      <sheetName val="ปม. 101"/>
      <sheetName val="ปม. 102"/>
      <sheetName val="ปม.103"/>
      <sheetName val="ปม. 104"/>
      <sheetName val="ปม. 102 (2)"/>
      <sheetName val="ปม.103 (2)"/>
      <sheetName val="ปม. 104 (2)"/>
      <sheetName val="โอนเงิน"/>
      <sheetName val="xx"/>
    </sheetNames>
    <sheetDataSet>
      <sheetData sheetId="8">
        <row r="184">
          <cell r="Y184">
            <v>0</v>
          </cell>
        </row>
        <row r="185">
          <cell r="Y185">
            <v>0</v>
          </cell>
        </row>
        <row r="186">
          <cell r="Y186">
            <v>0</v>
          </cell>
        </row>
        <row r="187">
          <cell r="Y187">
            <v>0</v>
          </cell>
        </row>
        <row r="188">
          <cell r="Y188">
            <v>0</v>
          </cell>
        </row>
        <row r="191">
          <cell r="Y191">
            <v>0</v>
          </cell>
        </row>
        <row r="192">
          <cell r="Y192">
            <v>0</v>
          </cell>
        </row>
        <row r="193">
          <cell r="Y193">
            <v>0</v>
          </cell>
        </row>
        <row r="194">
          <cell r="Y194">
            <v>0</v>
          </cell>
        </row>
        <row r="195">
          <cell r="Y1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งป301"/>
      <sheetName val="เหตุผลคำชี้แจง"/>
      <sheetName val="สงป.302"/>
      <sheetName val="สงป302-1"/>
      <sheetName val="mask2"/>
      <sheetName val="mas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110" zoomScaleNormal="110" zoomScaleSheetLayoutView="110" zoomScalePageLayoutView="0" workbookViewId="0" topLeftCell="A1">
      <selection activeCell="B8" sqref="B8"/>
    </sheetView>
  </sheetViews>
  <sheetFormatPr defaultColWidth="9.140625" defaultRowHeight="12.75"/>
  <cols>
    <col min="1" max="1" width="6.8515625" style="7" customWidth="1"/>
    <col min="2" max="2" width="84.421875" style="7" bestFit="1" customWidth="1"/>
    <col min="3" max="3" width="35.8515625" style="7" bestFit="1" customWidth="1"/>
    <col min="4" max="4" width="51.7109375" style="7" customWidth="1"/>
    <col min="5" max="16384" width="9.140625" style="7" customWidth="1"/>
  </cols>
  <sheetData>
    <row r="1" spans="1:4" ht="24">
      <c r="A1" s="503" t="s">
        <v>80</v>
      </c>
      <c r="B1" s="503"/>
      <c r="C1" s="503"/>
      <c r="D1" s="503"/>
    </row>
    <row r="2" spans="1:4" ht="24">
      <c r="A2" s="503" t="s">
        <v>334</v>
      </c>
      <c r="B2" s="503"/>
      <c r="C2" s="503"/>
      <c r="D2" s="503"/>
    </row>
    <row r="3" spans="1:4" ht="24">
      <c r="A3" s="503" t="s">
        <v>335</v>
      </c>
      <c r="B3" s="503"/>
      <c r="C3" s="503"/>
      <c r="D3" s="503"/>
    </row>
    <row r="4" spans="1:4" ht="24">
      <c r="A4" s="8"/>
      <c r="B4" s="8"/>
      <c r="C4" s="8"/>
      <c r="D4" s="8"/>
    </row>
    <row r="5" spans="1:4" s="496" customFormat="1" ht="30" customHeight="1">
      <c r="A5" s="495" t="s">
        <v>81</v>
      </c>
      <c r="B5" s="495" t="s">
        <v>82</v>
      </c>
      <c r="C5" s="495" t="s">
        <v>83</v>
      </c>
      <c r="D5" s="495" t="s">
        <v>75</v>
      </c>
    </row>
    <row r="6" spans="1:4" ht="24">
      <c r="A6" s="9">
        <v>1</v>
      </c>
      <c r="B6" s="10" t="s">
        <v>84</v>
      </c>
      <c r="C6" s="9"/>
      <c r="D6" s="11"/>
    </row>
    <row r="7" spans="1:4" ht="24">
      <c r="A7" s="12"/>
      <c r="B7" s="13" t="s">
        <v>91</v>
      </c>
      <c r="C7" s="14" t="s">
        <v>336</v>
      </c>
      <c r="D7" s="13"/>
    </row>
    <row r="8" spans="1:4" ht="24">
      <c r="A8" s="12"/>
      <c r="B8" s="13" t="s">
        <v>92</v>
      </c>
      <c r="C8" s="166" t="s">
        <v>337</v>
      </c>
      <c r="D8" s="13"/>
    </row>
    <row r="9" spans="1:4" ht="24">
      <c r="A9" s="12"/>
      <c r="B9" s="15" t="s">
        <v>464</v>
      </c>
      <c r="C9" s="167" t="s">
        <v>337</v>
      </c>
      <c r="D9" s="13"/>
    </row>
    <row r="10" spans="1:4" ht="24">
      <c r="A10" s="12"/>
      <c r="B10" s="15" t="s">
        <v>467</v>
      </c>
      <c r="C10" s="167"/>
      <c r="D10" s="13"/>
    </row>
    <row r="11" spans="1:4" ht="24">
      <c r="A11" s="12"/>
      <c r="B11" s="15" t="s">
        <v>466</v>
      </c>
      <c r="C11" s="167"/>
      <c r="D11" s="13"/>
    </row>
    <row r="12" spans="1:4" ht="24">
      <c r="A12" s="12"/>
      <c r="B12" s="15" t="s">
        <v>468</v>
      </c>
      <c r="C12" s="167"/>
      <c r="D12" s="13"/>
    </row>
    <row r="13" spans="1:4" ht="24">
      <c r="A13" s="15"/>
      <c r="B13" s="15" t="s">
        <v>460</v>
      </c>
      <c r="C13" s="14" t="s">
        <v>455</v>
      </c>
      <c r="D13" s="15"/>
    </row>
    <row r="14" spans="1:4" ht="24">
      <c r="A14" s="15"/>
      <c r="B14" s="15" t="s">
        <v>461</v>
      </c>
      <c r="C14" s="14"/>
      <c r="D14" s="15"/>
    </row>
    <row r="15" spans="1:4" ht="24">
      <c r="A15" s="15"/>
      <c r="B15" s="15" t="s">
        <v>462</v>
      </c>
      <c r="C15" s="165"/>
      <c r="D15" s="15"/>
    </row>
    <row r="16" spans="1:4" ht="24">
      <c r="A16" s="16"/>
      <c r="B16" s="21" t="s">
        <v>463</v>
      </c>
      <c r="C16" s="484"/>
      <c r="D16" s="15"/>
    </row>
    <row r="17" spans="1:4" ht="24">
      <c r="A17" s="17"/>
      <c r="B17" s="17" t="s">
        <v>465</v>
      </c>
      <c r="C17" s="18" t="s">
        <v>456</v>
      </c>
      <c r="D17" s="17"/>
    </row>
    <row r="18" spans="1:4" ht="24">
      <c r="A18" s="12">
        <v>2</v>
      </c>
      <c r="B18" s="19" t="s">
        <v>85</v>
      </c>
      <c r="C18" s="12"/>
      <c r="D18" s="13"/>
    </row>
    <row r="19" spans="1:4" ht="24">
      <c r="A19" s="15"/>
      <c r="B19" s="15" t="s">
        <v>227</v>
      </c>
      <c r="C19" s="20" t="s">
        <v>457</v>
      </c>
      <c r="D19" s="15" t="s">
        <v>90</v>
      </c>
    </row>
    <row r="20" spans="1:4" ht="24">
      <c r="A20" s="15"/>
      <c r="B20" s="15" t="s">
        <v>331</v>
      </c>
      <c r="C20" s="20" t="s">
        <v>458</v>
      </c>
      <c r="D20" s="15" t="s">
        <v>86</v>
      </c>
    </row>
    <row r="21" spans="1:4" ht="24">
      <c r="A21" s="15"/>
      <c r="B21" s="15" t="s">
        <v>332</v>
      </c>
      <c r="C21" s="14" t="s">
        <v>88</v>
      </c>
      <c r="D21" s="15" t="s">
        <v>87</v>
      </c>
    </row>
    <row r="22" spans="1:4" ht="24">
      <c r="A22" s="15"/>
      <c r="B22" s="15" t="s">
        <v>469</v>
      </c>
      <c r="C22" s="14"/>
      <c r="D22" s="15" t="s">
        <v>89</v>
      </c>
    </row>
    <row r="23" spans="1:4" ht="24">
      <c r="A23" s="15"/>
      <c r="B23" s="15" t="s">
        <v>333</v>
      </c>
      <c r="C23" s="14" t="s">
        <v>88</v>
      </c>
      <c r="D23" s="165"/>
    </row>
    <row r="24" spans="1:6" ht="24">
      <c r="A24" s="15"/>
      <c r="B24" s="15" t="s">
        <v>470</v>
      </c>
      <c r="C24" s="14" t="s">
        <v>459</v>
      </c>
      <c r="D24" s="165"/>
      <c r="F24" s="494"/>
    </row>
    <row r="25" spans="1:4" ht="24">
      <c r="A25" s="15"/>
      <c r="B25" s="13" t="s">
        <v>471</v>
      </c>
      <c r="C25" s="12" t="s">
        <v>88</v>
      </c>
      <c r="D25" s="15"/>
    </row>
    <row r="26" spans="1:4" ht="24">
      <c r="A26" s="15"/>
      <c r="B26" s="489" t="s">
        <v>472</v>
      </c>
      <c r="C26" s="165" t="s">
        <v>473</v>
      </c>
      <c r="D26" s="15"/>
    </row>
    <row r="27" spans="1:4" ht="24">
      <c r="A27" s="13"/>
      <c r="B27" s="13" t="s">
        <v>474</v>
      </c>
      <c r="C27" s="12" t="s">
        <v>336</v>
      </c>
      <c r="D27" s="13"/>
    </row>
    <row r="28" spans="1:4" ht="24">
      <c r="A28" s="13"/>
      <c r="B28" s="13" t="s">
        <v>475</v>
      </c>
      <c r="C28" s="12"/>
      <c r="D28" s="13"/>
    </row>
    <row r="29" spans="1:4" ht="24">
      <c r="A29" s="13"/>
      <c r="B29" s="13" t="s">
        <v>477</v>
      </c>
      <c r="C29" s="12" t="s">
        <v>476</v>
      </c>
      <c r="D29" s="13"/>
    </row>
    <row r="30" spans="1:4" ht="24" customHeight="1">
      <c r="A30" s="15"/>
      <c r="B30" s="487" t="s">
        <v>480</v>
      </c>
      <c r="C30" s="486" t="s">
        <v>330</v>
      </c>
      <c r="D30" s="15"/>
    </row>
    <row r="31" spans="1:4" ht="24">
      <c r="A31" s="15"/>
      <c r="B31" s="488" t="s">
        <v>488</v>
      </c>
      <c r="C31" s="486"/>
      <c r="D31" s="15"/>
    </row>
    <row r="32" spans="1:4" ht="24" customHeight="1">
      <c r="A32" s="15"/>
      <c r="B32" s="487" t="s">
        <v>479</v>
      </c>
      <c r="C32" s="485" t="s">
        <v>478</v>
      </c>
      <c r="D32" s="15"/>
    </row>
    <row r="33" spans="1:4" ht="24">
      <c r="A33" s="15"/>
      <c r="B33" s="488" t="s">
        <v>489</v>
      </c>
      <c r="C33" s="14"/>
      <c r="D33" s="15"/>
    </row>
    <row r="34" spans="1:4" ht="24">
      <c r="A34" s="15"/>
      <c r="B34" s="15" t="s">
        <v>482</v>
      </c>
      <c r="C34" s="14" t="s">
        <v>456</v>
      </c>
      <c r="D34" s="15"/>
    </row>
    <row r="35" spans="1:4" ht="24">
      <c r="A35" s="15"/>
      <c r="B35" s="15" t="s">
        <v>490</v>
      </c>
      <c r="C35" s="14" t="s">
        <v>481</v>
      </c>
      <c r="D35" s="15"/>
    </row>
    <row r="36" spans="1:4" ht="24">
      <c r="A36" s="16"/>
      <c r="B36" s="490" t="s">
        <v>483</v>
      </c>
      <c r="C36" s="14" t="s">
        <v>322</v>
      </c>
      <c r="D36" s="492" t="s">
        <v>484</v>
      </c>
    </row>
    <row r="37" spans="1:4" ht="24">
      <c r="A37" s="16"/>
      <c r="B37" s="490"/>
      <c r="C37" s="14"/>
      <c r="D37" s="492" t="s">
        <v>485</v>
      </c>
    </row>
    <row r="38" spans="1:4" ht="24">
      <c r="A38" s="15"/>
      <c r="B38" s="165"/>
      <c r="C38" s="165"/>
      <c r="D38" s="492" t="s">
        <v>486</v>
      </c>
    </row>
    <row r="39" spans="1:4" ht="24">
      <c r="A39" s="17"/>
      <c r="B39" s="491"/>
      <c r="C39" s="17"/>
      <c r="D39" s="493" t="s">
        <v>487</v>
      </c>
    </row>
    <row r="40" spans="1:4" ht="24">
      <c r="A40" s="21"/>
      <c r="B40" s="21" t="s">
        <v>293</v>
      </c>
      <c r="C40" s="21"/>
      <c r="D40" s="21"/>
    </row>
  </sheetData>
  <sheetProtection/>
  <mergeCells count="3">
    <mergeCell ref="A1:D1"/>
    <mergeCell ref="A2:D2"/>
    <mergeCell ref="A3:D3"/>
  </mergeCells>
  <printOptions/>
  <pageMargins left="0.35433070866141736" right="0.1968503937007874" top="1.1811023622047245" bottom="0.2362204724409449" header="0.5118110236220472" footer="0.11811023622047245"/>
  <pageSetup horizontalDpi="1200" verticalDpi="1200" orientation="landscape" paperSize="9" scale="81" r:id="rId1"/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SheetLayoutView="100" zoomScalePageLayoutView="0" workbookViewId="0" topLeftCell="A1">
      <selection activeCell="A2" sqref="A2:IV2"/>
    </sheetView>
  </sheetViews>
  <sheetFormatPr defaultColWidth="9.140625" defaultRowHeight="12.75"/>
  <cols>
    <col min="1" max="1" width="7.8515625" style="121" customWidth="1"/>
    <col min="2" max="2" width="11.421875" style="121" customWidth="1"/>
    <col min="3" max="3" width="13.140625" style="121" customWidth="1"/>
    <col min="4" max="5" width="11.8515625" style="121" customWidth="1"/>
    <col min="6" max="6" width="20.421875" style="121" bestFit="1" customWidth="1"/>
    <col min="7" max="7" width="13.00390625" style="121" customWidth="1"/>
    <col min="8" max="8" width="20.140625" style="121" customWidth="1"/>
    <col min="9" max="9" width="13.57421875" style="121" customWidth="1"/>
    <col min="10" max="10" width="13.421875" style="121" customWidth="1"/>
    <col min="11" max="11" width="11.00390625" style="121" customWidth="1"/>
    <col min="12" max="12" width="11.140625" style="121" customWidth="1"/>
    <col min="13" max="16384" width="9.140625" style="121" customWidth="1"/>
  </cols>
  <sheetData>
    <row r="1" spans="1:12" ht="22.5">
      <c r="A1" s="599" t="s">
        <v>259</v>
      </c>
      <c r="B1" s="599"/>
      <c r="C1" s="599"/>
      <c r="D1" s="599"/>
      <c r="E1" s="599"/>
      <c r="F1" s="599"/>
      <c r="G1" s="599"/>
      <c r="H1" s="599"/>
      <c r="I1" s="599"/>
      <c r="J1" s="599"/>
      <c r="K1" s="146"/>
      <c r="L1" s="146"/>
    </row>
    <row r="2" spans="1:12" ht="22.5">
      <c r="A2" s="599" t="s">
        <v>494</v>
      </c>
      <c r="B2" s="599"/>
      <c r="C2" s="599"/>
      <c r="D2" s="599"/>
      <c r="E2" s="599"/>
      <c r="F2" s="599"/>
      <c r="G2" s="599"/>
      <c r="H2" s="599"/>
      <c r="I2" s="599"/>
      <c r="J2" s="599"/>
      <c r="K2" s="146"/>
      <c r="L2" s="146"/>
    </row>
    <row r="3" spans="1:10" ht="22.5">
      <c r="A3" s="599" t="s">
        <v>279</v>
      </c>
      <c r="B3" s="599"/>
      <c r="C3" s="599"/>
      <c r="D3" s="599"/>
      <c r="E3" s="599"/>
      <c r="F3" s="599"/>
      <c r="G3" s="599"/>
      <c r="H3" s="599"/>
      <c r="I3" s="599"/>
      <c r="J3" s="599"/>
    </row>
    <row r="4" spans="1:10" ht="22.5">
      <c r="A4" s="596" t="s">
        <v>280</v>
      </c>
      <c r="B4" s="596"/>
      <c r="C4" s="596"/>
      <c r="D4" s="596"/>
      <c r="E4" s="596"/>
      <c r="F4" s="596"/>
      <c r="G4" s="596"/>
      <c r="H4" s="596"/>
      <c r="I4" s="596"/>
      <c r="J4" s="596"/>
    </row>
    <row r="5" spans="2:10" ht="22.5">
      <c r="B5" s="143"/>
      <c r="C5" s="596" t="s">
        <v>281</v>
      </c>
      <c r="D5" s="596"/>
      <c r="E5" s="144" t="s">
        <v>282</v>
      </c>
      <c r="G5" s="143"/>
      <c r="H5" s="143" t="s">
        <v>283</v>
      </c>
      <c r="I5" s="143"/>
      <c r="J5" s="143"/>
    </row>
    <row r="6" spans="1:10" ht="22.5">
      <c r="A6" s="143"/>
      <c r="B6" s="143"/>
      <c r="C6" s="143"/>
      <c r="D6" s="143"/>
      <c r="E6" s="144" t="s">
        <v>284</v>
      </c>
      <c r="G6" s="143"/>
      <c r="H6" s="143" t="s">
        <v>283</v>
      </c>
      <c r="I6" s="143"/>
      <c r="J6" s="143"/>
    </row>
    <row r="7" spans="1:10" ht="22.5">
      <c r="A7" s="143"/>
      <c r="B7" s="143"/>
      <c r="C7" s="143"/>
      <c r="D7" s="143"/>
      <c r="E7" s="144" t="s">
        <v>285</v>
      </c>
      <c r="G7" s="143"/>
      <c r="H7" s="143" t="s">
        <v>283</v>
      </c>
      <c r="I7" s="143"/>
      <c r="J7" s="143"/>
    </row>
    <row r="8" spans="1:10" ht="22.5" customHeight="1">
      <c r="A8" s="140" t="s">
        <v>49</v>
      </c>
      <c r="B8" s="122"/>
      <c r="C8" s="141" t="s">
        <v>260</v>
      </c>
      <c r="D8" s="122" t="s">
        <v>261</v>
      </c>
      <c r="E8" s="141"/>
      <c r="F8" s="140" t="s">
        <v>286</v>
      </c>
      <c r="G8" s="123"/>
      <c r="H8" s="142" t="s">
        <v>287</v>
      </c>
      <c r="I8" s="122"/>
      <c r="J8" s="124"/>
    </row>
    <row r="9" spans="1:10" ht="22.5" customHeight="1">
      <c r="A9" s="125" t="s">
        <v>53</v>
      </c>
      <c r="B9" s="126" t="s">
        <v>249</v>
      </c>
      <c r="C9" s="127" t="s">
        <v>262</v>
      </c>
      <c r="D9" s="126" t="s">
        <v>36</v>
      </c>
      <c r="E9" s="127" t="s">
        <v>12</v>
      </c>
      <c r="F9" s="126" t="s">
        <v>288</v>
      </c>
      <c r="G9" s="128" t="s">
        <v>263</v>
      </c>
      <c r="H9" s="128" t="s">
        <v>288</v>
      </c>
      <c r="I9" s="126" t="s">
        <v>262</v>
      </c>
      <c r="J9" s="129" t="s">
        <v>75</v>
      </c>
    </row>
    <row r="10" spans="1:10" ht="22.5" customHeight="1">
      <c r="A10" s="138" t="s">
        <v>57</v>
      </c>
      <c r="B10" s="130"/>
      <c r="C10" s="139" t="s">
        <v>264</v>
      </c>
      <c r="D10" s="130"/>
      <c r="E10" s="139"/>
      <c r="F10" s="131" t="s">
        <v>289</v>
      </c>
      <c r="G10" s="131"/>
      <c r="H10" s="131" t="s">
        <v>289</v>
      </c>
      <c r="I10" s="130"/>
      <c r="J10" s="132"/>
    </row>
    <row r="11" spans="1:10" ht="21.75" customHeight="1">
      <c r="A11" s="482"/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21.75" customHeight="1">
      <c r="A12" s="133"/>
      <c r="B12" s="481"/>
      <c r="C12" s="133"/>
      <c r="D12" s="133"/>
      <c r="E12" s="133"/>
      <c r="F12" s="133"/>
      <c r="G12" s="133"/>
      <c r="H12" s="133"/>
      <c r="I12" s="133"/>
      <c r="J12" s="133"/>
    </row>
    <row r="13" spans="1:10" ht="21.75" customHeight="1">
      <c r="A13" s="500"/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ht="21.75" customHeight="1">
      <c r="A14" s="501"/>
      <c r="B14" s="502"/>
      <c r="C14" s="135"/>
      <c r="D14" s="135"/>
      <c r="E14" s="135"/>
      <c r="F14" s="135"/>
      <c r="G14" s="135"/>
      <c r="H14" s="135"/>
      <c r="I14" s="135"/>
      <c r="J14" s="135"/>
    </row>
    <row r="15" spans="1:10" ht="21.75" customHeight="1">
      <c r="A15" s="482"/>
      <c r="B15" s="133"/>
      <c r="C15" s="133"/>
      <c r="D15" s="133"/>
      <c r="E15" s="133"/>
      <c r="F15" s="133"/>
      <c r="G15" s="133"/>
      <c r="H15" s="133"/>
      <c r="I15" s="133"/>
      <c r="J15" s="133"/>
    </row>
    <row r="16" spans="1:10" ht="21.75" customHeight="1">
      <c r="A16" s="497"/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10" ht="21.7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</row>
    <row r="18" spans="1:10" ht="21.75" customHeight="1" thickBo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21.75" customHeight="1" thickTop="1">
      <c r="A19" s="597" t="s">
        <v>12</v>
      </c>
      <c r="B19" s="598"/>
      <c r="C19" s="135"/>
      <c r="D19" s="135"/>
      <c r="E19" s="135"/>
      <c r="F19" s="135"/>
      <c r="G19" s="135"/>
      <c r="H19" s="135"/>
      <c r="I19" s="135"/>
      <c r="J19" s="135"/>
    </row>
    <row r="20" ht="21.75" customHeight="1">
      <c r="G20" s="22" t="s">
        <v>265</v>
      </c>
    </row>
    <row r="21" ht="21.75" customHeight="1">
      <c r="G21" s="22" t="s">
        <v>266</v>
      </c>
    </row>
    <row r="22" ht="21.75" customHeight="1">
      <c r="G22" s="22" t="s">
        <v>267</v>
      </c>
    </row>
    <row r="23" ht="21.75" customHeight="1">
      <c r="G23" s="22" t="s">
        <v>268</v>
      </c>
    </row>
    <row r="24" ht="21.75" customHeight="1">
      <c r="G24" s="22"/>
    </row>
    <row r="25" ht="21.75" customHeight="1"/>
  </sheetData>
  <sheetProtection/>
  <mergeCells count="6">
    <mergeCell ref="A4:J4"/>
    <mergeCell ref="A19:B19"/>
    <mergeCell ref="A1:J1"/>
    <mergeCell ref="C5:D5"/>
    <mergeCell ref="A3:J3"/>
    <mergeCell ref="A2:J2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SheetLayoutView="100" zoomScalePageLayoutView="0" workbookViewId="0" topLeftCell="A1">
      <selection activeCell="A2" sqref="A2:IV2"/>
    </sheetView>
  </sheetViews>
  <sheetFormatPr defaultColWidth="9.140625" defaultRowHeight="12.75"/>
  <cols>
    <col min="1" max="1" width="5.57421875" style="38" customWidth="1"/>
    <col min="2" max="2" width="13.57421875" style="38" customWidth="1"/>
    <col min="3" max="3" width="23.140625" style="38" customWidth="1"/>
    <col min="4" max="4" width="10.7109375" style="38" bestFit="1" customWidth="1"/>
    <col min="5" max="5" width="11.421875" style="38" customWidth="1"/>
    <col min="6" max="6" width="22.28125" style="38" customWidth="1"/>
    <col min="7" max="7" width="12.140625" style="38" customWidth="1"/>
    <col min="8" max="9" width="11.00390625" style="38" customWidth="1"/>
    <col min="10" max="10" width="9.7109375" style="38" customWidth="1"/>
    <col min="11" max="16384" width="9.140625" style="38" customWidth="1"/>
  </cols>
  <sheetData>
    <row r="1" spans="1:10" ht="22.5">
      <c r="A1" s="574" t="s">
        <v>269</v>
      </c>
      <c r="B1" s="574"/>
      <c r="C1" s="574"/>
      <c r="D1" s="574"/>
      <c r="E1" s="574"/>
      <c r="F1" s="574"/>
      <c r="G1" s="574"/>
      <c r="H1" s="574"/>
      <c r="I1" s="574"/>
      <c r="J1" s="574"/>
    </row>
    <row r="2" spans="1:10" ht="22.5">
      <c r="A2" s="574" t="s">
        <v>494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0" ht="22.5">
      <c r="A3" s="574" t="s">
        <v>270</v>
      </c>
      <c r="B3" s="574"/>
      <c r="C3" s="574"/>
      <c r="D3" s="574"/>
      <c r="E3" s="574"/>
      <c r="F3" s="574"/>
      <c r="G3" s="574"/>
      <c r="H3" s="574"/>
      <c r="I3" s="574"/>
      <c r="J3" s="574"/>
    </row>
    <row r="4" spans="1:10" ht="22.5">
      <c r="A4" s="602" t="s">
        <v>271</v>
      </c>
      <c r="B4" s="602"/>
      <c r="C4" s="602"/>
      <c r="D4" s="602"/>
      <c r="E4" s="602"/>
      <c r="F4" s="602"/>
      <c r="G4" s="602"/>
      <c r="H4" s="602"/>
      <c r="I4" s="602"/>
      <c r="J4" s="602"/>
    </row>
    <row r="5" spans="1:10" ht="22.5">
      <c r="A5" s="136" t="s">
        <v>245</v>
      </c>
      <c r="B5" s="600" t="s">
        <v>272</v>
      </c>
      <c r="C5" s="600" t="s">
        <v>248</v>
      </c>
      <c r="D5" s="600" t="s">
        <v>249</v>
      </c>
      <c r="E5" s="498" t="s">
        <v>219</v>
      </c>
      <c r="F5" s="145" t="s">
        <v>273</v>
      </c>
      <c r="G5" s="600" t="s">
        <v>290</v>
      </c>
      <c r="H5" s="600" t="s">
        <v>274</v>
      </c>
      <c r="I5" s="145" t="s">
        <v>221</v>
      </c>
      <c r="J5" s="600" t="s">
        <v>75</v>
      </c>
    </row>
    <row r="6" spans="1:10" ht="22.5">
      <c r="A6" s="137" t="s">
        <v>57</v>
      </c>
      <c r="B6" s="601"/>
      <c r="C6" s="601"/>
      <c r="D6" s="601"/>
      <c r="E6" s="499" t="s">
        <v>256</v>
      </c>
      <c r="F6" s="145" t="s">
        <v>291</v>
      </c>
      <c r="G6" s="601"/>
      <c r="H6" s="601"/>
      <c r="I6" s="145" t="s">
        <v>292</v>
      </c>
      <c r="J6" s="601"/>
    </row>
    <row r="7" spans="1:10" ht="22.5">
      <c r="A7" s="482"/>
      <c r="B7" s="40"/>
      <c r="C7" s="40"/>
      <c r="D7" s="40"/>
      <c r="E7" s="40"/>
      <c r="F7" s="40"/>
      <c r="G7" s="40"/>
      <c r="H7" s="40"/>
      <c r="I7" s="40"/>
      <c r="J7" s="40"/>
    </row>
    <row r="8" spans="1:10" ht="22.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22.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22.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22.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22.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22.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22.5">
      <c r="A14" s="483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22.5">
      <c r="A15" s="482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22.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22.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s="121" customFormat="1" ht="21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="121" customFormat="1" ht="21.75" customHeight="1">
      <c r="G19" s="22" t="s">
        <v>265</v>
      </c>
    </row>
    <row r="20" s="121" customFormat="1" ht="21.75" customHeight="1">
      <c r="G20" s="22" t="s">
        <v>266</v>
      </c>
    </row>
    <row r="21" s="121" customFormat="1" ht="21.75" customHeight="1">
      <c r="G21" s="22" t="s">
        <v>267</v>
      </c>
    </row>
    <row r="22" spans="1:10" ht="22.5">
      <c r="A22" s="121"/>
      <c r="B22" s="121"/>
      <c r="C22" s="121"/>
      <c r="D22" s="121"/>
      <c r="E22" s="121"/>
      <c r="F22" s="121"/>
      <c r="G22" s="22" t="s">
        <v>268</v>
      </c>
      <c r="H22" s="121"/>
      <c r="I22" s="121"/>
      <c r="J22" s="121"/>
    </row>
    <row r="23" spans="1:10" s="121" customFormat="1" ht="21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="121" customFormat="1" ht="21.75" customHeight="1">
      <c r="G24" s="22"/>
    </row>
    <row r="25" s="121" customFormat="1" ht="21.75" customHeight="1">
      <c r="G25" s="22"/>
    </row>
    <row r="26" s="121" customFormat="1" ht="21.75" customHeight="1"/>
    <row r="27" spans="1:10" ht="22.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</sheetData>
  <sheetProtection/>
  <mergeCells count="10">
    <mergeCell ref="G5:G6"/>
    <mergeCell ref="H5:H6"/>
    <mergeCell ref="J5:J6"/>
    <mergeCell ref="A1:J1"/>
    <mergeCell ref="A2:J2"/>
    <mergeCell ref="A3:J3"/>
    <mergeCell ref="A4:J4"/>
    <mergeCell ref="B5:B6"/>
    <mergeCell ref="C5:C6"/>
    <mergeCell ref="D5:D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"/>
  <sheetViews>
    <sheetView view="pageBreakPreview" zoomScale="80" zoomScaleNormal="80" zoomScaleSheetLayoutView="80" zoomScalePageLayoutView="0" workbookViewId="0" topLeftCell="A4">
      <selection activeCell="A21" sqref="A21"/>
    </sheetView>
  </sheetViews>
  <sheetFormatPr defaultColWidth="9.140625" defaultRowHeight="12.75"/>
  <cols>
    <col min="1" max="1" width="70.28125" style="183" bestFit="1" customWidth="1"/>
    <col min="2" max="2" width="7.8515625" style="221" bestFit="1" customWidth="1"/>
    <col min="3" max="20" width="10.140625" style="183" customWidth="1"/>
    <col min="21" max="21" width="0" style="183" hidden="1" customWidth="1"/>
    <col min="22" max="22" width="190.7109375" style="223" hidden="1" customWidth="1"/>
    <col min="23" max="23" width="9.140625" style="183" hidden="1" customWidth="1"/>
    <col min="24" max="45" width="0" style="183" hidden="1" customWidth="1"/>
    <col min="46" max="16384" width="9.140625" style="183" customWidth="1"/>
  </cols>
  <sheetData>
    <row r="1" spans="1:45" s="172" customFormat="1" ht="23.25" customHeight="1">
      <c r="A1" s="50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170"/>
      <c r="V1" s="169" t="s">
        <v>93</v>
      </c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</row>
    <row r="2" spans="1:45" s="172" customFormat="1" ht="23.25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170"/>
      <c r="V2" s="169" t="s">
        <v>94</v>
      </c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</row>
    <row r="3" spans="1:45" s="172" customFormat="1" ht="24" customHeight="1">
      <c r="A3" s="505" t="s">
        <v>338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170"/>
      <c r="V3" s="169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</row>
    <row r="4" spans="1:45" s="172" customFormat="1" ht="24" customHeight="1">
      <c r="A4" s="173"/>
      <c r="B4" s="174"/>
      <c r="C4" s="173"/>
      <c r="D4" s="173" t="s">
        <v>95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0"/>
      <c r="V4" s="169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</row>
    <row r="5" spans="1:45" s="172" customFormat="1" ht="24" customHeight="1">
      <c r="A5" s="171"/>
      <c r="B5" s="175"/>
      <c r="C5" s="171"/>
      <c r="D5" s="171" t="s">
        <v>96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 t="s">
        <v>0</v>
      </c>
      <c r="R5" s="171"/>
      <c r="S5" s="171"/>
      <c r="T5" s="171"/>
      <c r="U5" s="170"/>
      <c r="V5" s="169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</row>
    <row r="6" spans="1:45" s="172" customFormat="1" ht="24" customHeight="1">
      <c r="A6" s="169" t="s">
        <v>97</v>
      </c>
      <c r="B6" s="174"/>
      <c r="C6" s="171"/>
      <c r="D6" s="170" t="s">
        <v>98</v>
      </c>
      <c r="E6" s="176"/>
      <c r="F6" s="177"/>
      <c r="G6" s="177"/>
      <c r="H6" s="177"/>
      <c r="I6" s="171"/>
      <c r="J6" s="171"/>
      <c r="K6" s="171"/>
      <c r="L6" s="171"/>
      <c r="M6" s="171"/>
      <c r="N6" s="171"/>
      <c r="O6" s="171"/>
      <c r="P6" s="173"/>
      <c r="Q6" s="171" t="s">
        <v>10</v>
      </c>
      <c r="R6" s="171"/>
      <c r="S6" s="171"/>
      <c r="T6" s="171"/>
      <c r="U6" s="170"/>
      <c r="V6" s="169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</row>
    <row r="7" spans="1:45" s="172" customFormat="1" ht="24" customHeight="1">
      <c r="A7" s="169" t="s">
        <v>1</v>
      </c>
      <c r="B7" s="174"/>
      <c r="C7" s="171"/>
      <c r="D7" s="170" t="s">
        <v>98</v>
      </c>
      <c r="E7" s="176"/>
      <c r="F7" s="177"/>
      <c r="G7" s="177"/>
      <c r="H7" s="177"/>
      <c r="I7" s="171"/>
      <c r="J7" s="171"/>
      <c r="K7" s="171"/>
      <c r="L7" s="171"/>
      <c r="M7" s="171"/>
      <c r="N7" s="171"/>
      <c r="O7" s="171"/>
      <c r="P7" s="171"/>
      <c r="Q7" s="171" t="s">
        <v>241</v>
      </c>
      <c r="R7" s="171"/>
      <c r="S7" s="171"/>
      <c r="T7" s="171"/>
      <c r="U7" s="170"/>
      <c r="V7" s="169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</row>
    <row r="8" spans="1:45" ht="24" customHeight="1">
      <c r="A8" s="173" t="s">
        <v>335</v>
      </c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3" t="s">
        <v>99</v>
      </c>
      <c r="Q8" s="179"/>
      <c r="R8" s="179"/>
      <c r="S8" s="179"/>
      <c r="T8" s="173"/>
      <c r="U8" s="180"/>
      <c r="V8" s="181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</row>
    <row r="9" spans="1:45" ht="24" customHeight="1">
      <c r="A9" s="184" t="s">
        <v>100</v>
      </c>
      <c r="B9" s="185"/>
      <c r="C9" s="506" t="s">
        <v>2</v>
      </c>
      <c r="D9" s="507"/>
      <c r="E9" s="506" t="s">
        <v>294</v>
      </c>
      <c r="F9" s="508"/>
      <c r="G9" s="508"/>
      <c r="H9" s="508"/>
      <c r="I9" s="506" t="s">
        <v>101</v>
      </c>
      <c r="J9" s="508"/>
      <c r="K9" s="508"/>
      <c r="L9" s="508"/>
      <c r="M9" s="506" t="s">
        <v>102</v>
      </c>
      <c r="N9" s="508"/>
      <c r="O9" s="508"/>
      <c r="P9" s="508"/>
      <c r="Q9" s="509" t="s">
        <v>103</v>
      </c>
      <c r="R9" s="510"/>
      <c r="S9" s="510"/>
      <c r="T9" s="511"/>
      <c r="U9" s="186"/>
      <c r="V9" s="187"/>
      <c r="W9" s="188"/>
      <c r="X9" s="188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</row>
    <row r="10" spans="1:45" ht="24" customHeight="1">
      <c r="A10" s="189" t="s">
        <v>104</v>
      </c>
      <c r="B10" s="190" t="s">
        <v>3</v>
      </c>
      <c r="C10" s="512" t="s">
        <v>4</v>
      </c>
      <c r="D10" s="512" t="s">
        <v>5</v>
      </c>
      <c r="E10" s="514" t="s">
        <v>126</v>
      </c>
      <c r="F10" s="514" t="s">
        <v>127</v>
      </c>
      <c r="G10" s="514" t="s">
        <v>128</v>
      </c>
      <c r="H10" s="514" t="s">
        <v>12</v>
      </c>
      <c r="I10" s="514" t="s">
        <v>129</v>
      </c>
      <c r="J10" s="514" t="s">
        <v>130</v>
      </c>
      <c r="K10" s="514" t="s">
        <v>131</v>
      </c>
      <c r="L10" s="514" t="s">
        <v>12</v>
      </c>
      <c r="M10" s="514" t="s">
        <v>132</v>
      </c>
      <c r="N10" s="514" t="s">
        <v>133</v>
      </c>
      <c r="O10" s="514" t="s">
        <v>134</v>
      </c>
      <c r="P10" s="514" t="s">
        <v>12</v>
      </c>
      <c r="Q10" s="514" t="s">
        <v>135</v>
      </c>
      <c r="R10" s="514" t="s">
        <v>136</v>
      </c>
      <c r="S10" s="514" t="s">
        <v>137</v>
      </c>
      <c r="T10" s="514" t="s">
        <v>12</v>
      </c>
      <c r="U10" s="186"/>
      <c r="V10" s="187"/>
      <c r="W10" s="188"/>
      <c r="X10" s="188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</row>
    <row r="11" spans="1:45" ht="24" customHeight="1">
      <c r="A11" s="191" t="s">
        <v>105</v>
      </c>
      <c r="B11" s="192"/>
      <c r="C11" s="513"/>
      <c r="D11" s="513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186"/>
      <c r="V11" s="187"/>
      <c r="W11" s="188"/>
      <c r="X11" s="188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</row>
    <row r="12" spans="1:45" ht="24" customHeight="1">
      <c r="A12" s="193" t="s">
        <v>339</v>
      </c>
      <c r="B12" s="194"/>
      <c r="C12" s="194"/>
      <c r="D12" s="194"/>
      <c r="E12" s="195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80">
        <v>0</v>
      </c>
      <c r="V12" s="181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</row>
    <row r="13" spans="1:45" ht="24" customHeight="1">
      <c r="A13" s="197" t="s">
        <v>340</v>
      </c>
      <c r="B13" s="198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80"/>
      <c r="V13" s="181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</row>
    <row r="14" spans="1:45" ht="24" customHeight="1">
      <c r="A14" s="199" t="s">
        <v>341</v>
      </c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180" t="s">
        <v>106</v>
      </c>
      <c r="V14" s="181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</row>
    <row r="15" spans="1:45" ht="24" customHeight="1">
      <c r="A15" s="202" t="s">
        <v>342</v>
      </c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180"/>
      <c r="V15" s="181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</row>
    <row r="16" spans="1:45" ht="24" customHeight="1">
      <c r="A16" s="203" t="s">
        <v>335</v>
      </c>
      <c r="B16" s="204"/>
      <c r="C16" s="205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180"/>
      <c r="V16" s="181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</row>
    <row r="17" spans="1:45" ht="24" customHeight="1">
      <c r="A17" s="206" t="s">
        <v>107</v>
      </c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180"/>
      <c r="V17" s="181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</row>
    <row r="18" spans="1:45" ht="24" customHeight="1">
      <c r="A18" s="209" t="s">
        <v>343</v>
      </c>
      <c r="B18" s="200" t="s">
        <v>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180"/>
      <c r="V18" s="181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</row>
    <row r="19" spans="1:45" ht="24" customHeight="1">
      <c r="A19" s="209" t="s">
        <v>344</v>
      </c>
      <c r="B19" s="200" t="s">
        <v>6</v>
      </c>
      <c r="C19" s="210"/>
      <c r="D19" s="200"/>
      <c r="E19" s="210"/>
      <c r="F19" s="210"/>
      <c r="G19" s="210"/>
      <c r="H19" s="210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180"/>
      <c r="V19" s="181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</row>
    <row r="20" spans="1:45" ht="24" customHeight="1">
      <c r="A20" s="212" t="s">
        <v>345</v>
      </c>
      <c r="B20" s="200" t="s">
        <v>6</v>
      </c>
      <c r="C20" s="210"/>
      <c r="D20" s="200"/>
      <c r="E20" s="210"/>
      <c r="F20" s="210"/>
      <c r="G20" s="210"/>
      <c r="H20" s="210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180"/>
      <c r="V20" s="181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</row>
    <row r="21" spans="1:47" ht="24" customHeight="1">
      <c r="A21" s="212" t="s">
        <v>346</v>
      </c>
      <c r="B21" s="200" t="s">
        <v>6</v>
      </c>
      <c r="C21" s="210"/>
      <c r="D21" s="200"/>
      <c r="E21" s="210"/>
      <c r="F21" s="210"/>
      <c r="G21" s="210"/>
      <c r="H21" s="210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180"/>
      <c r="V21" s="181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U21" s="213"/>
    </row>
    <row r="22" spans="1:45" ht="24" customHeight="1">
      <c r="A22" s="206" t="s">
        <v>108</v>
      </c>
      <c r="B22" s="207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180">
        <v>5</v>
      </c>
      <c r="V22" s="181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</row>
    <row r="23" spans="1:45" ht="24" customHeight="1">
      <c r="A23" s="209" t="s">
        <v>347</v>
      </c>
      <c r="B23" s="200" t="s">
        <v>7</v>
      </c>
      <c r="C23" s="215"/>
      <c r="D23" s="215"/>
      <c r="E23" s="216"/>
      <c r="F23" s="216"/>
      <c r="G23" s="216"/>
      <c r="H23" s="215"/>
      <c r="I23" s="216"/>
      <c r="J23" s="216"/>
      <c r="K23" s="216"/>
      <c r="L23" s="215"/>
      <c r="M23" s="216"/>
      <c r="N23" s="216"/>
      <c r="O23" s="216"/>
      <c r="P23" s="215"/>
      <c r="Q23" s="215"/>
      <c r="R23" s="215"/>
      <c r="S23" s="215"/>
      <c r="T23" s="215"/>
      <c r="U23" s="201">
        <v>1571700</v>
      </c>
      <c r="V23" s="201">
        <v>1571800</v>
      </c>
      <c r="W23" s="201">
        <v>4715200</v>
      </c>
      <c r="X23" s="201">
        <v>14285000</v>
      </c>
      <c r="Y23" s="201" t="e">
        <f>#REF!</f>
        <v>#REF!</v>
      </c>
      <c r="Z23" s="201" t="e">
        <f>#REF!</f>
        <v>#REF!</v>
      </c>
      <c r="AA23" s="201" t="e">
        <f>#REF!</f>
        <v>#REF!</v>
      </c>
      <c r="AB23" s="201" t="e">
        <f>#REF!</f>
        <v>#REF!</v>
      </c>
      <c r="AC23" s="201" t="e">
        <f>#REF!</f>
        <v>#REF!</v>
      </c>
      <c r="AD23" s="201" t="e">
        <f>#REF!</f>
        <v>#REF!</v>
      </c>
      <c r="AE23" s="201" t="e">
        <f>#REF!</f>
        <v>#REF!</v>
      </c>
      <c r="AF23" s="201" t="e">
        <f>#REF!</f>
        <v>#REF!</v>
      </c>
      <c r="AG23" s="201" t="e">
        <f>#REF!</f>
        <v>#REF!</v>
      </c>
      <c r="AH23" s="201" t="e">
        <f>#REF!</f>
        <v>#REF!</v>
      </c>
      <c r="AI23" s="201" t="e">
        <f>#REF!</f>
        <v>#REF!</v>
      </c>
      <c r="AJ23" s="201" t="e">
        <f>#REF!</f>
        <v>#REF!</v>
      </c>
      <c r="AK23" s="201" t="e">
        <f>#REF!</f>
        <v>#REF!</v>
      </c>
      <c r="AL23" s="201" t="e">
        <f>#REF!</f>
        <v>#REF!</v>
      </c>
      <c r="AM23" s="201" t="e">
        <f>#REF!</f>
        <v>#REF!</v>
      </c>
      <c r="AN23" s="201" t="e">
        <f>#REF!</f>
        <v>#REF!</v>
      </c>
      <c r="AO23" s="201" t="e">
        <f>#REF!</f>
        <v>#REF!</v>
      </c>
      <c r="AP23" s="201" t="e">
        <f>#REF!</f>
        <v>#REF!</v>
      </c>
      <c r="AQ23" s="201" t="e">
        <f>#REF!</f>
        <v>#REF!</v>
      </c>
      <c r="AR23" s="201" t="e">
        <f>#REF!</f>
        <v>#REF!</v>
      </c>
      <c r="AS23" s="201" t="e">
        <f>#REF!</f>
        <v>#REF!</v>
      </c>
    </row>
    <row r="24" spans="1:45" ht="24" customHeight="1">
      <c r="A24" s="217" t="s">
        <v>8</v>
      </c>
      <c r="B24" s="218" t="s">
        <v>7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20" t="e">
        <f>#REF!</f>
        <v>#REF!</v>
      </c>
      <c r="V24" s="220" t="e">
        <f>#REF!</f>
        <v>#REF!</v>
      </c>
      <c r="W24" s="220" t="e">
        <f>#REF!</f>
        <v>#REF!</v>
      </c>
      <c r="X24" s="220" t="e">
        <f>#REF!</f>
        <v>#REF!</v>
      </c>
      <c r="Y24" s="220" t="e">
        <f>#REF!</f>
        <v>#REF!</v>
      </c>
      <c r="Z24" s="220" t="e">
        <f>#REF!</f>
        <v>#REF!</v>
      </c>
      <c r="AA24" s="220" t="e">
        <f>#REF!</f>
        <v>#REF!</v>
      </c>
      <c r="AB24" s="220" t="e">
        <f>#REF!</f>
        <v>#REF!</v>
      </c>
      <c r="AC24" s="220" t="e">
        <f>#REF!</f>
        <v>#REF!</v>
      </c>
      <c r="AD24" s="220" t="e">
        <f>#REF!</f>
        <v>#REF!</v>
      </c>
      <c r="AE24" s="220" t="e">
        <f>#REF!</f>
        <v>#REF!</v>
      </c>
      <c r="AF24" s="220" t="e">
        <f>#REF!</f>
        <v>#REF!</v>
      </c>
      <c r="AG24" s="220" t="e">
        <f>#REF!</f>
        <v>#REF!</v>
      </c>
      <c r="AH24" s="220" t="e">
        <f>#REF!</f>
        <v>#REF!</v>
      </c>
      <c r="AI24" s="220" t="e">
        <f>#REF!</f>
        <v>#REF!</v>
      </c>
      <c r="AJ24" s="220" t="e">
        <f>#REF!</f>
        <v>#REF!</v>
      </c>
      <c r="AK24" s="220" t="e">
        <f>#REF!</f>
        <v>#REF!</v>
      </c>
      <c r="AL24" s="220" t="e">
        <f>#REF!</f>
        <v>#REF!</v>
      </c>
      <c r="AM24" s="220" t="e">
        <f>#REF!</f>
        <v>#REF!</v>
      </c>
      <c r="AN24" s="220" t="e">
        <f>#REF!</f>
        <v>#REF!</v>
      </c>
      <c r="AO24" s="220" t="e">
        <f>#REF!</f>
        <v>#REF!</v>
      </c>
      <c r="AP24" s="220" t="e">
        <f>#REF!</f>
        <v>#REF!</v>
      </c>
      <c r="AQ24" s="220" t="e">
        <f>#REF!</f>
        <v>#REF!</v>
      </c>
      <c r="AR24" s="220" t="e">
        <f>#REF!</f>
        <v>#REF!</v>
      </c>
      <c r="AS24" s="220" t="e">
        <f>#REF!</f>
        <v>#REF!</v>
      </c>
    </row>
    <row r="26" spans="3:20" ht="23.25"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</row>
  </sheetData>
  <sheetProtection/>
  <mergeCells count="26"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A1:T1"/>
    <mergeCell ref="A2:T2"/>
    <mergeCell ref="A3:T3"/>
    <mergeCell ref="C9:D9"/>
    <mergeCell ref="E9:H9"/>
    <mergeCell ref="I9:L9"/>
    <mergeCell ref="M9:P9"/>
    <mergeCell ref="Q9:T9"/>
  </mergeCells>
  <printOptions horizontalCentered="1"/>
  <pageMargins left="0.5118110236220472" right="0.4724409448818898" top="0.5905511811023623" bottom="0.5905511811023623" header="0.7480314960629921" footer="0.5118110236220472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80" zoomScaleSheetLayoutView="80" zoomScalePageLayoutView="0" workbookViewId="0" topLeftCell="A1">
      <selection activeCell="B22" sqref="B22"/>
    </sheetView>
  </sheetViews>
  <sheetFormatPr defaultColWidth="9.140625" defaultRowHeight="12.75"/>
  <cols>
    <col min="1" max="1" width="54.28125" style="224" customWidth="1"/>
    <col min="2" max="2" width="11.57421875" style="235" customWidth="1"/>
    <col min="3" max="4" width="12.7109375" style="224" customWidth="1"/>
    <col min="5" max="7" width="11.7109375" style="224" customWidth="1"/>
    <col min="8" max="8" width="10.140625" style="224" customWidth="1"/>
    <col min="9" max="9" width="10.421875" style="224" customWidth="1"/>
    <col min="10" max="10" width="14.7109375" style="224" customWidth="1"/>
    <col min="11" max="11" width="11.7109375" style="224" customWidth="1"/>
    <col min="12" max="12" width="9.57421875" style="224" customWidth="1"/>
    <col min="13" max="13" width="9.140625" style="224" hidden="1" customWidth="1"/>
    <col min="14" max="14" width="190.7109375" style="225" hidden="1" customWidth="1"/>
    <col min="15" max="15" width="9.140625" style="224" hidden="1" customWidth="1"/>
    <col min="16" max="16384" width="9.140625" style="224" customWidth="1"/>
  </cols>
  <sheetData>
    <row r="1" spans="1:12" ht="23.25">
      <c r="A1" s="519" t="s">
        <v>338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4" s="226" customFormat="1" ht="84.75" customHeight="1">
      <c r="A2" s="520" t="s">
        <v>109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2"/>
      <c r="N2" s="225"/>
    </row>
    <row r="3" spans="1:12" ht="139.5" customHeight="1">
      <c r="A3" s="520" t="s">
        <v>110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2"/>
    </row>
    <row r="4" spans="1:12" ht="23.25">
      <c r="A4" s="516" t="s">
        <v>111</v>
      </c>
      <c r="B4" s="517"/>
      <c r="C4" s="517"/>
      <c r="D4" s="518"/>
      <c r="E4" s="516" t="s">
        <v>296</v>
      </c>
      <c r="F4" s="517"/>
      <c r="G4" s="517"/>
      <c r="H4" s="517"/>
      <c r="I4" s="517"/>
      <c r="J4" s="517"/>
      <c r="K4" s="517"/>
      <c r="L4" s="518"/>
    </row>
    <row r="5" spans="1:12" ht="23.25">
      <c r="A5" s="523" t="s">
        <v>297</v>
      </c>
      <c r="B5" s="524"/>
      <c r="C5" s="524"/>
      <c r="D5" s="525"/>
      <c r="E5" s="523" t="s">
        <v>298</v>
      </c>
      <c r="F5" s="524"/>
      <c r="G5" s="524"/>
      <c r="H5" s="524"/>
      <c r="I5" s="524"/>
      <c r="J5" s="524"/>
      <c r="K5" s="524"/>
      <c r="L5" s="525"/>
    </row>
    <row r="6" spans="1:12" ht="23.25">
      <c r="A6" s="523" t="s">
        <v>299</v>
      </c>
      <c r="B6" s="524"/>
      <c r="C6" s="524"/>
      <c r="D6" s="525"/>
      <c r="E6" s="523" t="s">
        <v>15</v>
      </c>
      <c r="F6" s="524"/>
      <c r="G6" s="524"/>
      <c r="H6" s="524"/>
      <c r="I6" s="524"/>
      <c r="J6" s="524"/>
      <c r="K6" s="524"/>
      <c r="L6" s="525"/>
    </row>
    <row r="7" spans="1:12" ht="23.25">
      <c r="A7" s="526" t="s">
        <v>300</v>
      </c>
      <c r="B7" s="527"/>
      <c r="C7" s="527"/>
      <c r="D7" s="528"/>
      <c r="E7" s="526" t="s">
        <v>300</v>
      </c>
      <c r="F7" s="527"/>
      <c r="G7" s="527"/>
      <c r="H7" s="527"/>
      <c r="I7" s="527"/>
      <c r="J7" s="527"/>
      <c r="K7" s="527"/>
      <c r="L7" s="528"/>
    </row>
    <row r="8" spans="1:12" ht="23.25">
      <c r="A8" s="227" t="s">
        <v>301</v>
      </c>
      <c r="B8" s="228"/>
      <c r="C8" s="229"/>
      <c r="D8" s="229"/>
      <c r="E8" s="229"/>
      <c r="F8" s="229"/>
      <c r="G8" s="229"/>
      <c r="H8" s="229"/>
      <c r="I8" s="229"/>
      <c r="J8" s="229"/>
      <c r="K8" s="229"/>
      <c r="L8" s="230"/>
    </row>
    <row r="9" spans="1:12" ht="23.25">
      <c r="A9" s="231" t="s">
        <v>13</v>
      </c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4"/>
    </row>
    <row r="10" spans="1:12" ht="124.5" customHeight="1">
      <c r="A10" s="529"/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1"/>
    </row>
    <row r="11" spans="1:12" ht="33" customHeight="1">
      <c r="A11" s="516" t="s">
        <v>14</v>
      </c>
      <c r="B11" s="517"/>
      <c r="C11" s="517"/>
      <c r="D11" s="518"/>
      <c r="E11" s="516" t="s">
        <v>112</v>
      </c>
      <c r="F11" s="517"/>
      <c r="G11" s="517"/>
      <c r="H11" s="517"/>
      <c r="I11" s="517"/>
      <c r="J11" s="517"/>
      <c r="K11" s="517"/>
      <c r="L11" s="518"/>
    </row>
    <row r="12" spans="1:12" ht="33" customHeight="1">
      <c r="A12" s="523" t="s">
        <v>15</v>
      </c>
      <c r="B12" s="524"/>
      <c r="C12" s="524"/>
      <c r="D12" s="525"/>
      <c r="E12" s="523" t="s">
        <v>15</v>
      </c>
      <c r="F12" s="524"/>
      <c r="G12" s="524"/>
      <c r="H12" s="524"/>
      <c r="I12" s="524"/>
      <c r="J12" s="524"/>
      <c r="K12" s="524"/>
      <c r="L12" s="525"/>
    </row>
    <row r="13" spans="1:12" ht="33" customHeight="1">
      <c r="A13" s="526" t="s">
        <v>300</v>
      </c>
      <c r="B13" s="527"/>
      <c r="C13" s="527"/>
      <c r="D13" s="528"/>
      <c r="E13" s="526" t="s">
        <v>300</v>
      </c>
      <c r="F13" s="527"/>
      <c r="G13" s="527"/>
      <c r="H13" s="527"/>
      <c r="I13" s="527"/>
      <c r="J13" s="527"/>
      <c r="K13" s="527"/>
      <c r="L13" s="528"/>
    </row>
  </sheetData>
  <sheetProtection/>
  <mergeCells count="18"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  <mergeCell ref="A1:L1"/>
    <mergeCell ref="A2:L2"/>
    <mergeCell ref="A3:L3"/>
    <mergeCell ref="A4:D4"/>
    <mergeCell ref="E4:L4"/>
    <mergeCell ref="A5:D5"/>
    <mergeCell ref="E5:L5"/>
  </mergeCells>
  <printOptions/>
  <pageMargins left="0.984251968503937" right="0.4724409448818898" top="1.1811023622047245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2"/>
  <sheetViews>
    <sheetView view="pageBreakPreview" zoomScale="90" zoomScaleSheetLayoutView="90" zoomScalePageLayoutView="0" workbookViewId="0" topLeftCell="A13">
      <selection activeCell="D40" sqref="D40"/>
    </sheetView>
  </sheetViews>
  <sheetFormatPr defaultColWidth="9.140625" defaultRowHeight="12.75"/>
  <cols>
    <col min="1" max="1" width="55.140625" style="237" customWidth="1"/>
    <col min="2" max="2" width="9.00390625" style="353" bestFit="1" customWidth="1"/>
    <col min="3" max="3" width="8.140625" style="237" bestFit="1" customWidth="1"/>
    <col min="4" max="19" width="9.57421875" style="237" customWidth="1"/>
    <col min="20" max="20" width="7.28125" style="237" customWidth="1"/>
    <col min="21" max="21" width="11.28125" style="237" bestFit="1" customWidth="1"/>
    <col min="22" max="22" width="12.8515625" style="237" bestFit="1" customWidth="1"/>
    <col min="23" max="23" width="9.00390625" style="237" customWidth="1"/>
    <col min="24" max="24" width="11.7109375" style="237" bestFit="1" customWidth="1"/>
    <col min="25" max="25" width="10.28125" style="237" customWidth="1"/>
    <col min="26" max="26" width="12.8515625" style="237" bestFit="1" customWidth="1"/>
    <col min="27" max="27" width="12.7109375" style="237" bestFit="1" customWidth="1"/>
    <col min="28" max="30" width="12.00390625" style="237" bestFit="1" customWidth="1"/>
    <col min="31" max="31" width="12.7109375" style="237" bestFit="1" customWidth="1"/>
    <col min="32" max="32" width="10.28125" style="237" customWidth="1"/>
    <col min="33" max="35" width="11.57421875" style="237" bestFit="1" customWidth="1"/>
    <col min="36" max="37" width="11.7109375" style="237" bestFit="1" customWidth="1"/>
    <col min="38" max="40" width="11.8515625" style="237" bestFit="1" customWidth="1"/>
    <col min="41" max="41" width="11.7109375" style="237" bestFit="1" customWidth="1"/>
    <col min="42" max="42" width="13.28125" style="237" bestFit="1" customWidth="1"/>
    <col min="43" max="43" width="10.57421875" style="237" bestFit="1" customWidth="1"/>
    <col min="44" max="16384" width="9.140625" style="237" customWidth="1"/>
  </cols>
  <sheetData>
    <row r="1" spans="1:20" ht="20.25">
      <c r="A1" s="532" t="s">
        <v>348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T1" s="238"/>
    </row>
    <row r="2" spans="1:20" ht="20.25">
      <c r="A2" s="236"/>
      <c r="B2" s="239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P2" s="240"/>
      <c r="Q2" s="241" t="s">
        <v>9</v>
      </c>
      <c r="T2" s="238"/>
    </row>
    <row r="3" spans="1:20" ht="23.25" customHeight="1">
      <c r="A3" s="533" t="s">
        <v>97</v>
      </c>
      <c r="B3" s="533"/>
      <c r="C3" s="533"/>
      <c r="D3" s="240"/>
      <c r="E3" s="240"/>
      <c r="F3" s="240"/>
      <c r="G3" s="243" t="s">
        <v>113</v>
      </c>
      <c r="H3" s="244"/>
      <c r="I3" s="245"/>
      <c r="K3" s="245" t="s">
        <v>114</v>
      </c>
      <c r="L3" s="245"/>
      <c r="M3" s="245"/>
      <c r="P3" s="245"/>
      <c r="Q3" s="245" t="s">
        <v>115</v>
      </c>
      <c r="R3" s="246"/>
      <c r="T3" s="238"/>
    </row>
    <row r="4" spans="1:20" ht="21.75" customHeight="1">
      <c r="A4" s="242" t="s">
        <v>1</v>
      </c>
      <c r="B4" s="247"/>
      <c r="C4" s="240"/>
      <c r="D4" s="240"/>
      <c r="E4" s="240"/>
      <c r="F4" s="240"/>
      <c r="G4" s="243" t="s">
        <v>113</v>
      </c>
      <c r="H4" s="244"/>
      <c r="I4" s="246"/>
      <c r="K4" s="248" t="s">
        <v>116</v>
      </c>
      <c r="L4" s="248"/>
      <c r="M4" s="249"/>
      <c r="P4" s="245"/>
      <c r="Q4" s="246" t="s">
        <v>295</v>
      </c>
      <c r="R4" s="246"/>
      <c r="T4" s="238"/>
    </row>
    <row r="5" spans="1:20" ht="21.75" customHeight="1">
      <c r="A5" s="533" t="str">
        <f>สงป301!A12</f>
        <v>แผนงานบูรณาการเสริมสร้างความเข้มแข็งและยั่งยืนให้กับเศรษฐกิจภายในประเทศ</v>
      </c>
      <c r="B5" s="533"/>
      <c r="C5" s="533"/>
      <c r="D5" s="533"/>
      <c r="E5" s="533"/>
      <c r="F5" s="533"/>
      <c r="G5" s="533"/>
      <c r="H5" s="533"/>
      <c r="K5" s="248" t="s">
        <v>113</v>
      </c>
      <c r="L5" s="250"/>
      <c r="M5" s="251"/>
      <c r="N5" s="251"/>
      <c r="O5" s="251"/>
      <c r="R5" s="252"/>
      <c r="T5" s="238"/>
    </row>
    <row r="6" spans="1:20" ht="21.75" customHeight="1">
      <c r="A6" s="533" t="str">
        <f>สงป301!A13</f>
        <v>แผนพัฒนาภาคตะวันออกเฉียงเหนือ</v>
      </c>
      <c r="B6" s="533"/>
      <c r="C6" s="533"/>
      <c r="D6" s="242"/>
      <c r="E6" s="242"/>
      <c r="F6" s="242"/>
      <c r="G6" s="242"/>
      <c r="H6" s="242"/>
      <c r="K6" s="248" t="s">
        <v>113</v>
      </c>
      <c r="L6" s="250"/>
      <c r="M6" s="251"/>
      <c r="N6" s="251"/>
      <c r="O6" s="251"/>
      <c r="R6" s="252"/>
      <c r="T6" s="238"/>
    </row>
    <row r="7" spans="1:20" ht="21.75" customHeight="1">
      <c r="A7" s="253" t="s">
        <v>349</v>
      </c>
      <c r="B7" s="241"/>
      <c r="C7" s="241"/>
      <c r="D7" s="241"/>
      <c r="E7" s="241"/>
      <c r="F7" s="240"/>
      <c r="G7" s="240"/>
      <c r="H7" s="240"/>
      <c r="K7" s="248" t="s">
        <v>113</v>
      </c>
      <c r="L7" s="254"/>
      <c r="M7" s="255"/>
      <c r="N7" s="251"/>
      <c r="O7" s="251"/>
      <c r="R7" s="256"/>
      <c r="T7" s="238"/>
    </row>
    <row r="8" spans="1:20" ht="21.75" customHeight="1">
      <c r="A8" s="533" t="str">
        <f>สงป301!A14</f>
        <v>โครงการส่งเสริมการบริหารจัดการทรัพยากรธรรมชาติและสิ่งแวดล้อมอย่างยั่งยืน</v>
      </c>
      <c r="B8" s="533"/>
      <c r="C8" s="533"/>
      <c r="D8" s="241"/>
      <c r="E8" s="241"/>
      <c r="F8" s="240"/>
      <c r="G8" s="240"/>
      <c r="H8" s="240"/>
      <c r="K8" s="248" t="s">
        <v>113</v>
      </c>
      <c r="L8" s="254"/>
      <c r="M8" s="255"/>
      <c r="N8" s="251"/>
      <c r="O8" s="251"/>
      <c r="R8" s="256"/>
      <c r="T8" s="238"/>
    </row>
    <row r="9" spans="1:20" ht="21.75" customHeight="1">
      <c r="A9" s="533" t="str">
        <f>สงป301!A15</f>
        <v>กิจกรรมหลักส่งเสริมฟื้นฟูทรัพยากรธรรมชาติและสิ่งแวดล้อม</v>
      </c>
      <c r="B9" s="533"/>
      <c r="C9" s="533"/>
      <c r="D9" s="533"/>
      <c r="E9" s="241"/>
      <c r="F9" s="240"/>
      <c r="G9" s="240"/>
      <c r="H9" s="240"/>
      <c r="K9" s="248" t="s">
        <v>113</v>
      </c>
      <c r="L9" s="254"/>
      <c r="M9" s="255"/>
      <c r="N9" s="251"/>
      <c r="O9" s="251"/>
      <c r="R9" s="256"/>
      <c r="T9" s="238"/>
    </row>
    <row r="10" spans="1:20" ht="21.75" customHeight="1">
      <c r="A10" s="241" t="s">
        <v>117</v>
      </c>
      <c r="B10" s="247"/>
      <c r="C10" s="241"/>
      <c r="D10" s="241"/>
      <c r="E10" s="241"/>
      <c r="F10" s="240"/>
      <c r="G10" s="240"/>
      <c r="H10" s="240"/>
      <c r="K10" s="236" t="s">
        <v>11</v>
      </c>
      <c r="L10" s="257"/>
      <c r="N10" s="246" t="s">
        <v>118</v>
      </c>
      <c r="O10" s="246"/>
      <c r="T10" s="238"/>
    </row>
    <row r="11" spans="1:20" ht="21.75" customHeight="1">
      <c r="A11" s="258" t="str">
        <f>สงป301!A16</f>
        <v>กิจกรรมส่งเสริมปลูกไม้เศรษฐกิจในที่ดินของเอกชน เพื่อพัฒนาอาชีพและรายได้ประชาชน</v>
      </c>
      <c r="B11" s="247"/>
      <c r="C11" s="240"/>
      <c r="D11" s="240"/>
      <c r="E11" s="240"/>
      <c r="F11" s="240"/>
      <c r="G11" s="240"/>
      <c r="H11" s="240"/>
      <c r="P11" s="246"/>
      <c r="Q11" s="246"/>
      <c r="R11" s="259" t="s">
        <v>119</v>
      </c>
      <c r="T11" s="238"/>
    </row>
    <row r="12" spans="1:20" ht="20.25">
      <c r="A12" s="260" t="s">
        <v>120</v>
      </c>
      <c r="B12" s="536" t="s">
        <v>2</v>
      </c>
      <c r="C12" s="536"/>
      <c r="D12" s="537" t="s">
        <v>121</v>
      </c>
      <c r="E12" s="538"/>
      <c r="F12" s="538"/>
      <c r="G12" s="538"/>
      <c r="H12" s="537" t="s">
        <v>122</v>
      </c>
      <c r="I12" s="538"/>
      <c r="J12" s="538"/>
      <c r="K12" s="539"/>
      <c r="L12" s="537" t="s">
        <v>123</v>
      </c>
      <c r="M12" s="538"/>
      <c r="N12" s="538"/>
      <c r="O12" s="539"/>
      <c r="P12" s="537" t="s">
        <v>124</v>
      </c>
      <c r="Q12" s="538"/>
      <c r="R12" s="538"/>
      <c r="S12" s="539"/>
      <c r="T12" s="238"/>
    </row>
    <row r="13" spans="1:20" ht="20.25">
      <c r="A13" s="262" t="s">
        <v>125</v>
      </c>
      <c r="B13" s="263" t="s">
        <v>4</v>
      </c>
      <c r="C13" s="261" t="s">
        <v>5</v>
      </c>
      <c r="D13" s="262" t="s">
        <v>126</v>
      </c>
      <c r="E13" s="262" t="s">
        <v>127</v>
      </c>
      <c r="F13" s="262" t="s">
        <v>128</v>
      </c>
      <c r="G13" s="262" t="s">
        <v>12</v>
      </c>
      <c r="H13" s="262" t="s">
        <v>129</v>
      </c>
      <c r="I13" s="262" t="s">
        <v>130</v>
      </c>
      <c r="J13" s="262" t="s">
        <v>131</v>
      </c>
      <c r="K13" s="262" t="s">
        <v>12</v>
      </c>
      <c r="L13" s="262" t="s">
        <v>132</v>
      </c>
      <c r="M13" s="262" t="s">
        <v>133</v>
      </c>
      <c r="N13" s="262" t="s">
        <v>134</v>
      </c>
      <c r="O13" s="262" t="s">
        <v>12</v>
      </c>
      <c r="P13" s="262" t="s">
        <v>135</v>
      </c>
      <c r="Q13" s="262" t="s">
        <v>136</v>
      </c>
      <c r="R13" s="262" t="s">
        <v>137</v>
      </c>
      <c r="S13" s="262" t="s">
        <v>12</v>
      </c>
      <c r="T13" s="238"/>
    </row>
    <row r="14" spans="1:20" ht="20.25">
      <c r="A14" s="264" t="s">
        <v>138</v>
      </c>
      <c r="B14" s="265">
        <f>SUM(B16:B17)</f>
        <v>0</v>
      </c>
      <c r="C14" s="265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0</v>
      </c>
      <c r="Q14" s="265">
        <v>0</v>
      </c>
      <c r="R14" s="265">
        <v>0</v>
      </c>
      <c r="S14" s="266">
        <v>0</v>
      </c>
      <c r="T14" s="238"/>
    </row>
    <row r="15" spans="1:20" ht="20.25" hidden="1">
      <c r="A15" s="23" t="s">
        <v>139</v>
      </c>
      <c r="B15" s="267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9"/>
      <c r="T15" s="238"/>
    </row>
    <row r="16" spans="1:20" ht="20.25" hidden="1">
      <c r="A16" s="24" t="s">
        <v>140</v>
      </c>
      <c r="B16" s="270">
        <v>0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2"/>
      <c r="T16" s="238"/>
    </row>
    <row r="17" spans="1:20" ht="20.25" hidden="1">
      <c r="A17" s="24" t="s">
        <v>141</v>
      </c>
      <c r="B17" s="270">
        <v>0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2"/>
      <c r="T17" s="238"/>
    </row>
    <row r="18" spans="1:20" ht="20.25" hidden="1">
      <c r="A18" s="25" t="s">
        <v>142</v>
      </c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2"/>
      <c r="T18" s="238"/>
    </row>
    <row r="19" spans="1:33" ht="20.25">
      <c r="A19" s="264" t="s">
        <v>143</v>
      </c>
      <c r="B19" s="265">
        <f>B20</f>
        <v>0</v>
      </c>
      <c r="C19" s="275">
        <f>C20</f>
        <v>0</v>
      </c>
      <c r="D19" s="265">
        <f>D20</f>
        <v>0</v>
      </c>
      <c r="E19" s="265">
        <f aca="true" t="shared" si="0" ref="E19:S19">E20</f>
        <v>0</v>
      </c>
      <c r="F19" s="265">
        <f t="shared" si="0"/>
        <v>0</v>
      </c>
      <c r="G19" s="265">
        <f t="shared" si="0"/>
        <v>0</v>
      </c>
      <c r="H19" s="265">
        <f t="shared" si="0"/>
        <v>0</v>
      </c>
      <c r="I19" s="265">
        <f t="shared" si="0"/>
        <v>0</v>
      </c>
      <c r="J19" s="265">
        <f t="shared" si="0"/>
        <v>0</v>
      </c>
      <c r="K19" s="265">
        <f t="shared" si="0"/>
        <v>0</v>
      </c>
      <c r="L19" s="265">
        <f t="shared" si="0"/>
        <v>0</v>
      </c>
      <c r="M19" s="265">
        <f t="shared" si="0"/>
        <v>0</v>
      </c>
      <c r="N19" s="265">
        <f t="shared" si="0"/>
        <v>0</v>
      </c>
      <c r="O19" s="265">
        <f t="shared" si="0"/>
        <v>0</v>
      </c>
      <c r="P19" s="265">
        <f t="shared" si="0"/>
        <v>0</v>
      </c>
      <c r="Q19" s="265">
        <f t="shared" si="0"/>
        <v>0</v>
      </c>
      <c r="R19" s="265">
        <f t="shared" si="0"/>
        <v>0</v>
      </c>
      <c r="S19" s="265">
        <f t="shared" si="0"/>
        <v>0</v>
      </c>
      <c r="T19" s="238"/>
      <c r="U19" s="276"/>
      <c r="W19" s="276">
        <f>SUM(U22:W22)</f>
        <v>212215.1095</v>
      </c>
      <c r="Z19" s="276">
        <f>SUM(X22:Z22)</f>
        <v>265400</v>
      </c>
      <c r="AC19" s="276">
        <f>SUM(AA22:AC22)</f>
        <v>166678</v>
      </c>
      <c r="AF19" s="276">
        <f>SUM(AD22:AF22)</f>
        <v>229129</v>
      </c>
      <c r="AG19" s="276">
        <f>SUM(W19+Z19+AC19+AF19)</f>
        <v>873422.1095</v>
      </c>
    </row>
    <row r="20" spans="1:33" ht="20.25">
      <c r="A20" s="277" t="s">
        <v>144</v>
      </c>
      <c r="B20" s="278">
        <f>G20+K20+O20+S20</f>
        <v>0</v>
      </c>
      <c r="C20" s="278">
        <v>0</v>
      </c>
      <c r="D20" s="279">
        <f aca="true" t="shared" si="1" ref="D20:S20">D22+D38+D44</f>
        <v>0</v>
      </c>
      <c r="E20" s="279">
        <f t="shared" si="1"/>
        <v>0</v>
      </c>
      <c r="F20" s="279">
        <f t="shared" si="1"/>
        <v>0</v>
      </c>
      <c r="G20" s="279">
        <f t="shared" si="1"/>
        <v>0</v>
      </c>
      <c r="H20" s="279">
        <f t="shared" si="1"/>
        <v>0</v>
      </c>
      <c r="I20" s="279">
        <f t="shared" si="1"/>
        <v>0</v>
      </c>
      <c r="J20" s="279">
        <f t="shared" si="1"/>
        <v>0</v>
      </c>
      <c r="K20" s="279">
        <f t="shared" si="1"/>
        <v>0</v>
      </c>
      <c r="L20" s="279">
        <f t="shared" si="1"/>
        <v>0</v>
      </c>
      <c r="M20" s="279">
        <f t="shared" si="1"/>
        <v>0</v>
      </c>
      <c r="N20" s="279">
        <f t="shared" si="1"/>
        <v>0</v>
      </c>
      <c r="O20" s="279">
        <f t="shared" si="1"/>
        <v>0</v>
      </c>
      <c r="P20" s="279">
        <f t="shared" si="1"/>
        <v>0</v>
      </c>
      <c r="Q20" s="279">
        <f t="shared" si="1"/>
        <v>0</v>
      </c>
      <c r="R20" s="279">
        <f t="shared" si="1"/>
        <v>0</v>
      </c>
      <c r="S20" s="279">
        <f t="shared" si="1"/>
        <v>0</v>
      </c>
      <c r="T20" s="280">
        <f>G20+K20+O20+S20</f>
        <v>0</v>
      </c>
      <c r="U20" s="276">
        <v>0.3285</v>
      </c>
      <c r="V20" s="276"/>
      <c r="W20" s="276"/>
      <c r="X20" s="276">
        <f>T20*22/100</f>
        <v>0</v>
      </c>
      <c r="Y20" s="276"/>
      <c r="Z20" s="276"/>
      <c r="AA20" s="276">
        <f>T20*21/100</f>
        <v>0</v>
      </c>
      <c r="AB20" s="276"/>
      <c r="AC20" s="276"/>
      <c r="AD20" s="276">
        <f>T20*22/100</f>
        <v>0</v>
      </c>
      <c r="AE20" s="276"/>
      <c r="AF20" s="276"/>
      <c r="AG20" s="276">
        <f>SUM(U20:AD20)</f>
        <v>0.3285</v>
      </c>
    </row>
    <row r="21" spans="1:20" ht="20.25" hidden="1">
      <c r="A21" s="281" t="s">
        <v>145</v>
      </c>
      <c r="B21" s="282">
        <f aca="true" t="shared" si="2" ref="B21:B84">G21+K21+O21+S21</f>
        <v>0</v>
      </c>
      <c r="C21" s="283">
        <f>G21+K21+O21+S21</f>
        <v>0</v>
      </c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5"/>
      <c r="T21" s="238"/>
    </row>
    <row r="22" spans="1:41" ht="24" customHeight="1">
      <c r="A22" s="286" t="s">
        <v>350</v>
      </c>
      <c r="B22" s="287">
        <f t="shared" si="2"/>
        <v>0</v>
      </c>
      <c r="C22" s="288">
        <v>0</v>
      </c>
      <c r="D22" s="289">
        <f>SUM(D23:D27)</f>
        <v>0</v>
      </c>
      <c r="E22" s="289">
        <f aca="true" t="shared" si="3" ref="E22:S22">SUM(E23:E27)</f>
        <v>0</v>
      </c>
      <c r="F22" s="289">
        <f t="shared" si="3"/>
        <v>0</v>
      </c>
      <c r="G22" s="289">
        <f t="shared" si="3"/>
        <v>0</v>
      </c>
      <c r="H22" s="289">
        <f t="shared" si="3"/>
        <v>0</v>
      </c>
      <c r="I22" s="289">
        <f t="shared" si="3"/>
        <v>0</v>
      </c>
      <c r="J22" s="289">
        <f t="shared" si="3"/>
        <v>0</v>
      </c>
      <c r="K22" s="289">
        <f t="shared" si="3"/>
        <v>0</v>
      </c>
      <c r="L22" s="289">
        <f t="shared" si="3"/>
        <v>0</v>
      </c>
      <c r="M22" s="289">
        <f t="shared" si="3"/>
        <v>0</v>
      </c>
      <c r="N22" s="289">
        <f t="shared" si="3"/>
        <v>0</v>
      </c>
      <c r="O22" s="289">
        <f t="shared" si="3"/>
        <v>0</v>
      </c>
      <c r="P22" s="289">
        <f t="shared" si="3"/>
        <v>0</v>
      </c>
      <c r="Q22" s="289">
        <f t="shared" si="3"/>
        <v>0</v>
      </c>
      <c r="R22" s="289">
        <f t="shared" si="3"/>
        <v>0</v>
      </c>
      <c r="S22" s="289">
        <f t="shared" si="3"/>
        <v>0</v>
      </c>
      <c r="T22" s="238"/>
      <c r="U22" s="276">
        <v>0.1095</v>
      </c>
      <c r="V22" s="276">
        <v>159215</v>
      </c>
      <c r="W22" s="276">
        <v>53000</v>
      </c>
      <c r="X22" s="276">
        <v>53100</v>
      </c>
      <c r="Y22" s="276">
        <v>53100</v>
      </c>
      <c r="Z22" s="276">
        <v>159200</v>
      </c>
      <c r="AA22" s="276">
        <v>100078</v>
      </c>
      <c r="AB22" s="276">
        <v>33300</v>
      </c>
      <c r="AC22" s="276">
        <v>33300</v>
      </c>
      <c r="AD22" s="276">
        <v>33500</v>
      </c>
      <c r="AE22" s="276">
        <v>100100</v>
      </c>
      <c r="AF22" s="276">
        <v>95529</v>
      </c>
      <c r="AG22" s="237">
        <v>31899.999999999996</v>
      </c>
      <c r="AH22" s="237">
        <v>31899.999999999996</v>
      </c>
      <c r="AI22" s="237">
        <v>31700</v>
      </c>
      <c r="AJ22" s="237">
        <v>95500</v>
      </c>
      <c r="AK22" s="237">
        <v>100078</v>
      </c>
      <c r="AL22" s="237">
        <v>33300</v>
      </c>
      <c r="AM22" s="237">
        <v>33400</v>
      </c>
      <c r="AN22" s="237">
        <v>33400</v>
      </c>
      <c r="AO22" s="237">
        <v>100100</v>
      </c>
    </row>
    <row r="23" spans="1:32" ht="20.25">
      <c r="A23" s="290" t="s">
        <v>370</v>
      </c>
      <c r="B23" s="291">
        <f>G23+K23+O23+S23</f>
        <v>0</v>
      </c>
      <c r="C23" s="292"/>
      <c r="D23" s="293"/>
      <c r="E23" s="294"/>
      <c r="F23" s="294"/>
      <c r="G23" s="294"/>
      <c r="H23" s="295"/>
      <c r="I23" s="295"/>
      <c r="J23" s="295"/>
      <c r="K23" s="294"/>
      <c r="L23" s="295"/>
      <c r="M23" s="295"/>
      <c r="N23" s="295"/>
      <c r="O23" s="294"/>
      <c r="P23" s="295"/>
      <c r="Q23" s="295"/>
      <c r="R23" s="295"/>
      <c r="S23" s="294"/>
      <c r="T23" s="238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</row>
    <row r="24" spans="1:32" ht="20.25">
      <c r="A24" s="290" t="s">
        <v>371</v>
      </c>
      <c r="B24" s="291">
        <f t="shared" si="2"/>
        <v>0</v>
      </c>
      <c r="C24" s="292"/>
      <c r="D24" s="293"/>
      <c r="E24" s="294"/>
      <c r="F24" s="294"/>
      <c r="G24" s="294"/>
      <c r="H24" s="296"/>
      <c r="I24" s="295"/>
      <c r="J24" s="295"/>
      <c r="K24" s="294"/>
      <c r="L24" s="295"/>
      <c r="M24" s="295"/>
      <c r="N24" s="295"/>
      <c r="O24" s="294"/>
      <c r="P24" s="295"/>
      <c r="Q24" s="295"/>
      <c r="R24" s="295"/>
      <c r="S24" s="294"/>
      <c r="T24" s="238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</row>
    <row r="25" spans="1:32" ht="20.25">
      <c r="A25" s="290" t="s">
        <v>372</v>
      </c>
      <c r="B25" s="291">
        <f t="shared" si="2"/>
        <v>0</v>
      </c>
      <c r="C25" s="292"/>
      <c r="D25" s="293"/>
      <c r="E25" s="294"/>
      <c r="F25" s="294"/>
      <c r="G25" s="294"/>
      <c r="H25" s="297"/>
      <c r="I25" s="295"/>
      <c r="J25" s="295"/>
      <c r="K25" s="294"/>
      <c r="L25" s="295"/>
      <c r="M25" s="295"/>
      <c r="N25" s="295"/>
      <c r="O25" s="294"/>
      <c r="P25" s="295"/>
      <c r="Q25" s="295"/>
      <c r="R25" s="295"/>
      <c r="S25" s="294"/>
      <c r="T25" s="238"/>
      <c r="U25" s="298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</row>
    <row r="26" spans="1:32" ht="20.25">
      <c r="A26" s="290" t="s">
        <v>373</v>
      </c>
      <c r="B26" s="291">
        <f t="shared" si="2"/>
        <v>0</v>
      </c>
      <c r="C26" s="292"/>
      <c r="D26" s="293"/>
      <c r="E26" s="294"/>
      <c r="F26" s="294"/>
      <c r="G26" s="294"/>
      <c r="H26" s="297"/>
      <c r="I26" s="295"/>
      <c r="J26" s="295"/>
      <c r="K26" s="294"/>
      <c r="L26" s="295"/>
      <c r="M26" s="295"/>
      <c r="N26" s="295"/>
      <c r="O26" s="294"/>
      <c r="P26" s="295"/>
      <c r="Q26" s="295"/>
      <c r="R26" s="295"/>
      <c r="S26" s="294"/>
      <c r="T26" s="238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</row>
    <row r="27" spans="1:32" ht="20.25">
      <c r="A27" s="290" t="s">
        <v>374</v>
      </c>
      <c r="B27" s="291">
        <f t="shared" si="2"/>
        <v>0</v>
      </c>
      <c r="C27" s="292"/>
      <c r="D27" s="293"/>
      <c r="E27" s="294"/>
      <c r="F27" s="294"/>
      <c r="G27" s="294"/>
      <c r="H27" s="295"/>
      <c r="I27" s="295"/>
      <c r="J27" s="295"/>
      <c r="K27" s="294"/>
      <c r="L27" s="295"/>
      <c r="M27" s="295"/>
      <c r="N27" s="295"/>
      <c r="O27" s="294"/>
      <c r="P27" s="295"/>
      <c r="Q27" s="295"/>
      <c r="R27" s="295"/>
      <c r="S27" s="294"/>
      <c r="T27" s="299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</row>
    <row r="28" spans="1:20" ht="19.5" customHeight="1" hidden="1">
      <c r="A28" s="300" t="s">
        <v>146</v>
      </c>
      <c r="B28" s="301">
        <f t="shared" si="2"/>
        <v>0</v>
      </c>
      <c r="C28" s="302">
        <f aca="true" t="shared" si="4" ref="C28:C101">G28+K28+O28+S28</f>
        <v>0</v>
      </c>
      <c r="D28" s="293"/>
      <c r="E28" s="294"/>
      <c r="F28" s="294"/>
      <c r="G28" s="294">
        <f aca="true" t="shared" si="5" ref="G28:G37">SUM(D28:F28)</f>
        <v>0</v>
      </c>
      <c r="H28" s="294"/>
      <c r="I28" s="294"/>
      <c r="J28" s="294"/>
      <c r="K28" s="294">
        <f aca="true" t="shared" si="6" ref="K28:K37">SUM(H28:J28)</f>
        <v>0</v>
      </c>
      <c r="L28" s="294"/>
      <c r="M28" s="294"/>
      <c r="N28" s="294"/>
      <c r="O28" s="294">
        <f aca="true" t="shared" si="7" ref="O28:O37">SUM(L28:N28)</f>
        <v>0</v>
      </c>
      <c r="P28" s="294"/>
      <c r="Q28" s="294"/>
      <c r="R28" s="294"/>
      <c r="S28" s="294">
        <f aca="true" t="shared" si="8" ref="S28:S37">SUM(P28:R28)</f>
        <v>0</v>
      </c>
      <c r="T28" s="238"/>
    </row>
    <row r="29" spans="1:20" ht="20.25" hidden="1">
      <c r="A29" s="281" t="s">
        <v>147</v>
      </c>
      <c r="B29" s="303">
        <f t="shared" si="2"/>
        <v>0</v>
      </c>
      <c r="C29" s="302">
        <f t="shared" si="4"/>
        <v>0</v>
      </c>
      <c r="D29" s="294"/>
      <c r="E29" s="294"/>
      <c r="F29" s="294"/>
      <c r="G29" s="294">
        <f t="shared" si="5"/>
        <v>0</v>
      </c>
      <c r="H29" s="294"/>
      <c r="I29" s="294"/>
      <c r="J29" s="294"/>
      <c r="K29" s="294">
        <f t="shared" si="6"/>
        <v>0</v>
      </c>
      <c r="L29" s="294"/>
      <c r="M29" s="294"/>
      <c r="N29" s="294"/>
      <c r="O29" s="294">
        <f t="shared" si="7"/>
        <v>0</v>
      </c>
      <c r="P29" s="294"/>
      <c r="Q29" s="294"/>
      <c r="R29" s="294"/>
      <c r="S29" s="294">
        <f t="shared" si="8"/>
        <v>0</v>
      </c>
      <c r="T29" s="238"/>
    </row>
    <row r="30" spans="1:20" ht="20.25" hidden="1">
      <c r="A30" s="281" t="s">
        <v>148</v>
      </c>
      <c r="B30" s="303">
        <f t="shared" si="2"/>
        <v>0</v>
      </c>
      <c r="C30" s="302">
        <f t="shared" si="4"/>
        <v>0</v>
      </c>
      <c r="D30" s="294"/>
      <c r="E30" s="294"/>
      <c r="F30" s="294"/>
      <c r="G30" s="294">
        <f t="shared" si="5"/>
        <v>0</v>
      </c>
      <c r="H30" s="294"/>
      <c r="I30" s="294"/>
      <c r="J30" s="294"/>
      <c r="K30" s="294">
        <f t="shared" si="6"/>
        <v>0</v>
      </c>
      <c r="L30" s="294"/>
      <c r="M30" s="294"/>
      <c r="N30" s="294"/>
      <c r="O30" s="294">
        <f t="shared" si="7"/>
        <v>0</v>
      </c>
      <c r="P30" s="294"/>
      <c r="Q30" s="294"/>
      <c r="R30" s="294"/>
      <c r="S30" s="294">
        <f t="shared" si="8"/>
        <v>0</v>
      </c>
      <c r="T30" s="238"/>
    </row>
    <row r="31" spans="1:20" ht="20.25" hidden="1">
      <c r="A31" s="281" t="s">
        <v>149</v>
      </c>
      <c r="B31" s="303">
        <f t="shared" si="2"/>
        <v>0</v>
      </c>
      <c r="C31" s="302">
        <f t="shared" si="4"/>
        <v>0</v>
      </c>
      <c r="D31" s="294"/>
      <c r="E31" s="294"/>
      <c r="F31" s="294"/>
      <c r="G31" s="294">
        <f t="shared" si="5"/>
        <v>0</v>
      </c>
      <c r="H31" s="294"/>
      <c r="I31" s="294"/>
      <c r="J31" s="294"/>
      <c r="K31" s="294">
        <f t="shared" si="6"/>
        <v>0</v>
      </c>
      <c r="L31" s="294"/>
      <c r="M31" s="294"/>
      <c r="N31" s="294"/>
      <c r="O31" s="294">
        <f t="shared" si="7"/>
        <v>0</v>
      </c>
      <c r="P31" s="294"/>
      <c r="Q31" s="294"/>
      <c r="R31" s="294"/>
      <c r="S31" s="294">
        <f t="shared" si="8"/>
        <v>0</v>
      </c>
      <c r="T31" s="238"/>
    </row>
    <row r="32" spans="1:20" ht="20.25" hidden="1">
      <c r="A32" s="281" t="s">
        <v>150</v>
      </c>
      <c r="B32" s="303">
        <f t="shared" si="2"/>
        <v>0</v>
      </c>
      <c r="C32" s="302">
        <f t="shared" si="4"/>
        <v>0</v>
      </c>
      <c r="D32" s="294"/>
      <c r="E32" s="294"/>
      <c r="F32" s="294"/>
      <c r="G32" s="294">
        <f t="shared" si="5"/>
        <v>0</v>
      </c>
      <c r="H32" s="294"/>
      <c r="I32" s="294"/>
      <c r="J32" s="294"/>
      <c r="K32" s="294">
        <f t="shared" si="6"/>
        <v>0</v>
      </c>
      <c r="L32" s="294"/>
      <c r="M32" s="294"/>
      <c r="N32" s="294"/>
      <c r="O32" s="294">
        <f t="shared" si="7"/>
        <v>0</v>
      </c>
      <c r="P32" s="294"/>
      <c r="Q32" s="294"/>
      <c r="R32" s="294"/>
      <c r="S32" s="294">
        <f t="shared" si="8"/>
        <v>0</v>
      </c>
      <c r="T32" s="238"/>
    </row>
    <row r="33" spans="1:20" ht="20.25" hidden="1">
      <c r="A33" s="281" t="s">
        <v>151</v>
      </c>
      <c r="B33" s="303">
        <f t="shared" si="2"/>
        <v>0</v>
      </c>
      <c r="C33" s="302">
        <f t="shared" si="4"/>
        <v>0</v>
      </c>
      <c r="D33" s="294"/>
      <c r="E33" s="294"/>
      <c r="F33" s="294"/>
      <c r="G33" s="294">
        <f t="shared" si="5"/>
        <v>0</v>
      </c>
      <c r="H33" s="294"/>
      <c r="I33" s="294"/>
      <c r="J33" s="294"/>
      <c r="K33" s="294">
        <f t="shared" si="6"/>
        <v>0</v>
      </c>
      <c r="L33" s="294"/>
      <c r="M33" s="294"/>
      <c r="N33" s="294"/>
      <c r="O33" s="294">
        <f t="shared" si="7"/>
        <v>0</v>
      </c>
      <c r="P33" s="294"/>
      <c r="Q33" s="294"/>
      <c r="R33" s="294"/>
      <c r="S33" s="294">
        <f t="shared" si="8"/>
        <v>0</v>
      </c>
      <c r="T33" s="238"/>
    </row>
    <row r="34" spans="1:20" ht="20.25" hidden="1">
      <c r="A34" s="281" t="s">
        <v>152</v>
      </c>
      <c r="B34" s="303">
        <f t="shared" si="2"/>
        <v>0</v>
      </c>
      <c r="C34" s="302">
        <f t="shared" si="4"/>
        <v>0</v>
      </c>
      <c r="D34" s="294"/>
      <c r="E34" s="294"/>
      <c r="F34" s="294"/>
      <c r="G34" s="294">
        <f t="shared" si="5"/>
        <v>0</v>
      </c>
      <c r="H34" s="294"/>
      <c r="I34" s="294"/>
      <c r="J34" s="294"/>
      <c r="K34" s="294">
        <f t="shared" si="6"/>
        <v>0</v>
      </c>
      <c r="L34" s="294"/>
      <c r="M34" s="294"/>
      <c r="N34" s="294"/>
      <c r="O34" s="294">
        <f t="shared" si="7"/>
        <v>0</v>
      </c>
      <c r="P34" s="294"/>
      <c r="Q34" s="294"/>
      <c r="R34" s="294"/>
      <c r="S34" s="294">
        <f t="shared" si="8"/>
        <v>0</v>
      </c>
      <c r="T34" s="238"/>
    </row>
    <row r="35" spans="1:20" ht="20.25" hidden="1">
      <c r="A35" s="281" t="s">
        <v>153</v>
      </c>
      <c r="B35" s="303">
        <f t="shared" si="2"/>
        <v>0</v>
      </c>
      <c r="C35" s="302">
        <f t="shared" si="4"/>
        <v>0</v>
      </c>
      <c r="D35" s="294"/>
      <c r="E35" s="294"/>
      <c r="F35" s="294"/>
      <c r="G35" s="294">
        <f t="shared" si="5"/>
        <v>0</v>
      </c>
      <c r="H35" s="294"/>
      <c r="I35" s="294"/>
      <c r="J35" s="294"/>
      <c r="K35" s="294">
        <f t="shared" si="6"/>
        <v>0</v>
      </c>
      <c r="L35" s="294"/>
      <c r="M35" s="294"/>
      <c r="N35" s="294"/>
      <c r="O35" s="294">
        <f t="shared" si="7"/>
        <v>0</v>
      </c>
      <c r="P35" s="294"/>
      <c r="Q35" s="294"/>
      <c r="R35" s="294"/>
      <c r="S35" s="294">
        <f t="shared" si="8"/>
        <v>0</v>
      </c>
      <c r="T35" s="238"/>
    </row>
    <row r="36" spans="1:20" ht="20.25" hidden="1">
      <c r="A36" s="281" t="s">
        <v>154</v>
      </c>
      <c r="B36" s="303">
        <f t="shared" si="2"/>
        <v>0</v>
      </c>
      <c r="C36" s="302">
        <f t="shared" si="4"/>
        <v>0</v>
      </c>
      <c r="D36" s="294"/>
      <c r="E36" s="294"/>
      <c r="F36" s="294"/>
      <c r="G36" s="294">
        <f t="shared" si="5"/>
        <v>0</v>
      </c>
      <c r="H36" s="294"/>
      <c r="I36" s="294"/>
      <c r="J36" s="294"/>
      <c r="K36" s="294">
        <f t="shared" si="6"/>
        <v>0</v>
      </c>
      <c r="L36" s="294"/>
      <c r="M36" s="294"/>
      <c r="N36" s="294"/>
      <c r="O36" s="294">
        <f t="shared" si="7"/>
        <v>0</v>
      </c>
      <c r="P36" s="294"/>
      <c r="Q36" s="294"/>
      <c r="R36" s="294"/>
      <c r="S36" s="294">
        <f t="shared" si="8"/>
        <v>0</v>
      </c>
      <c r="T36" s="238"/>
    </row>
    <row r="37" spans="1:20" ht="20.25" hidden="1">
      <c r="A37" s="281" t="s">
        <v>155</v>
      </c>
      <c r="B37" s="303">
        <f t="shared" si="2"/>
        <v>0</v>
      </c>
      <c r="C37" s="302">
        <f t="shared" si="4"/>
        <v>0</v>
      </c>
      <c r="D37" s="294"/>
      <c r="E37" s="294"/>
      <c r="F37" s="294"/>
      <c r="G37" s="294">
        <f t="shared" si="5"/>
        <v>0</v>
      </c>
      <c r="H37" s="294"/>
      <c r="I37" s="294"/>
      <c r="J37" s="294"/>
      <c r="K37" s="294">
        <f t="shared" si="6"/>
        <v>0</v>
      </c>
      <c r="L37" s="294"/>
      <c r="M37" s="294"/>
      <c r="N37" s="294"/>
      <c r="O37" s="294">
        <f t="shared" si="7"/>
        <v>0</v>
      </c>
      <c r="P37" s="294"/>
      <c r="Q37" s="294"/>
      <c r="R37" s="294"/>
      <c r="S37" s="294">
        <f t="shared" si="8"/>
        <v>0</v>
      </c>
      <c r="T37" s="238"/>
    </row>
    <row r="38" spans="1:20" ht="20.25">
      <c r="A38" s="304" t="s">
        <v>351</v>
      </c>
      <c r="B38" s="287">
        <f t="shared" si="2"/>
        <v>0</v>
      </c>
      <c r="C38" s="305">
        <v>0</v>
      </c>
      <c r="D38" s="306">
        <f>SUM(D39:D43)</f>
        <v>0</v>
      </c>
      <c r="E38" s="306">
        <f aca="true" t="shared" si="9" ref="E38:S38">SUM(E39:E43)</f>
        <v>0</v>
      </c>
      <c r="F38" s="306">
        <f t="shared" si="9"/>
        <v>0</v>
      </c>
      <c r="G38" s="306">
        <f t="shared" si="9"/>
        <v>0</v>
      </c>
      <c r="H38" s="306">
        <f t="shared" si="9"/>
        <v>0</v>
      </c>
      <c r="I38" s="306">
        <f t="shared" si="9"/>
        <v>0</v>
      </c>
      <c r="J38" s="306">
        <f t="shared" si="9"/>
        <v>0</v>
      </c>
      <c r="K38" s="306">
        <f t="shared" si="9"/>
        <v>0</v>
      </c>
      <c r="L38" s="306">
        <f t="shared" si="9"/>
        <v>0</v>
      </c>
      <c r="M38" s="306">
        <f t="shared" si="9"/>
        <v>0</v>
      </c>
      <c r="N38" s="306">
        <f t="shared" si="9"/>
        <v>0</v>
      </c>
      <c r="O38" s="306">
        <f t="shared" si="9"/>
        <v>0</v>
      </c>
      <c r="P38" s="306">
        <f t="shared" si="9"/>
        <v>0</v>
      </c>
      <c r="Q38" s="306">
        <f t="shared" si="9"/>
        <v>0</v>
      </c>
      <c r="R38" s="306">
        <f t="shared" si="9"/>
        <v>0</v>
      </c>
      <c r="S38" s="306">
        <f t="shared" si="9"/>
        <v>0</v>
      </c>
      <c r="T38" s="238"/>
    </row>
    <row r="39" spans="1:20" ht="20.25">
      <c r="A39" s="290" t="s">
        <v>375</v>
      </c>
      <c r="B39" s="307">
        <f t="shared" si="2"/>
        <v>0</v>
      </c>
      <c r="C39" s="308"/>
      <c r="D39" s="293"/>
      <c r="E39" s="293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38"/>
    </row>
    <row r="40" spans="1:20" ht="20.25">
      <c r="A40" s="290" t="s">
        <v>376</v>
      </c>
      <c r="B40" s="307">
        <f t="shared" si="2"/>
        <v>0</v>
      </c>
      <c r="C40" s="308"/>
      <c r="D40" s="293"/>
      <c r="E40" s="293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38"/>
    </row>
    <row r="41" spans="1:20" ht="20.25">
      <c r="A41" s="290" t="s">
        <v>377</v>
      </c>
      <c r="B41" s="307">
        <f t="shared" si="2"/>
        <v>0</v>
      </c>
      <c r="C41" s="308"/>
      <c r="D41" s="293"/>
      <c r="E41" s="293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38"/>
    </row>
    <row r="42" spans="1:20" ht="20.25">
      <c r="A42" s="290" t="s">
        <v>378</v>
      </c>
      <c r="B42" s="307">
        <f t="shared" si="2"/>
        <v>0</v>
      </c>
      <c r="C42" s="308"/>
      <c r="D42" s="293"/>
      <c r="E42" s="293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38"/>
    </row>
    <row r="43" spans="1:20" ht="20.25">
      <c r="A43" s="290" t="s">
        <v>379</v>
      </c>
      <c r="B43" s="307">
        <f t="shared" si="2"/>
        <v>0</v>
      </c>
      <c r="C43" s="308"/>
      <c r="D43" s="293"/>
      <c r="E43" s="293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38"/>
    </row>
    <row r="44" spans="1:20" ht="20.25">
      <c r="A44" s="286" t="s">
        <v>352</v>
      </c>
      <c r="B44" s="287">
        <f t="shared" si="2"/>
        <v>0</v>
      </c>
      <c r="C44" s="288">
        <v>0</v>
      </c>
      <c r="D44" s="289">
        <f>SUM(D45:D49)</f>
        <v>0</v>
      </c>
      <c r="E44" s="289">
        <f aca="true" t="shared" si="10" ref="E44:S44">SUM(E45:E49)</f>
        <v>0</v>
      </c>
      <c r="F44" s="289">
        <f t="shared" si="10"/>
        <v>0</v>
      </c>
      <c r="G44" s="289">
        <f t="shared" si="10"/>
        <v>0</v>
      </c>
      <c r="H44" s="289">
        <f t="shared" si="10"/>
        <v>0</v>
      </c>
      <c r="I44" s="289">
        <f t="shared" si="10"/>
        <v>0</v>
      </c>
      <c r="J44" s="289">
        <f t="shared" si="10"/>
        <v>0</v>
      </c>
      <c r="K44" s="289">
        <f t="shared" si="10"/>
        <v>0</v>
      </c>
      <c r="L44" s="289">
        <f t="shared" si="10"/>
        <v>0</v>
      </c>
      <c r="M44" s="289">
        <f t="shared" si="10"/>
        <v>0</v>
      </c>
      <c r="N44" s="289">
        <f t="shared" si="10"/>
        <v>0</v>
      </c>
      <c r="O44" s="289">
        <f t="shared" si="10"/>
        <v>0</v>
      </c>
      <c r="P44" s="289">
        <f t="shared" si="10"/>
        <v>0</v>
      </c>
      <c r="Q44" s="289">
        <f t="shared" si="10"/>
        <v>0</v>
      </c>
      <c r="R44" s="289">
        <f t="shared" si="10"/>
        <v>0</v>
      </c>
      <c r="S44" s="289">
        <f t="shared" si="10"/>
        <v>0</v>
      </c>
      <c r="T44" s="238"/>
    </row>
    <row r="45" spans="1:20" ht="20.25">
      <c r="A45" s="290" t="s">
        <v>380</v>
      </c>
      <c r="B45" s="307">
        <f t="shared" si="2"/>
        <v>0</v>
      </c>
      <c r="C45" s="302"/>
      <c r="D45" s="293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38"/>
    </row>
    <row r="46" spans="1:20" ht="20.25">
      <c r="A46" s="290" t="s">
        <v>381</v>
      </c>
      <c r="B46" s="307">
        <f t="shared" si="2"/>
        <v>0</v>
      </c>
      <c r="C46" s="302"/>
      <c r="D46" s="293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38"/>
    </row>
    <row r="47" spans="1:20" ht="20.25">
      <c r="A47" s="290" t="s">
        <v>382</v>
      </c>
      <c r="B47" s="307">
        <f t="shared" si="2"/>
        <v>0</v>
      </c>
      <c r="C47" s="302"/>
      <c r="D47" s="293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38"/>
    </row>
    <row r="48" spans="1:20" ht="20.25">
      <c r="A48" s="290" t="s">
        <v>383</v>
      </c>
      <c r="B48" s="307">
        <f t="shared" si="2"/>
        <v>0</v>
      </c>
      <c r="C48" s="302"/>
      <c r="D48" s="293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38"/>
    </row>
    <row r="49" spans="1:20" ht="20.25">
      <c r="A49" s="290" t="s">
        <v>384</v>
      </c>
      <c r="B49" s="307">
        <f t="shared" si="2"/>
        <v>0</v>
      </c>
      <c r="C49" s="302"/>
      <c r="D49" s="293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38"/>
    </row>
    <row r="50" spans="1:20" ht="20.25" hidden="1">
      <c r="A50" s="300" t="s">
        <v>156</v>
      </c>
      <c r="B50" s="302">
        <f t="shared" si="2"/>
        <v>0</v>
      </c>
      <c r="C50" s="302">
        <f t="shared" si="4"/>
        <v>0</v>
      </c>
      <c r="D50" s="293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5"/>
      <c r="T50" s="238"/>
    </row>
    <row r="51" spans="1:20" ht="20.25" hidden="1">
      <c r="A51" s="281" t="s">
        <v>157</v>
      </c>
      <c r="B51" s="302">
        <f t="shared" si="2"/>
        <v>0</v>
      </c>
      <c r="C51" s="302">
        <f t="shared" si="4"/>
        <v>0</v>
      </c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5"/>
      <c r="T51" s="238"/>
    </row>
    <row r="52" spans="1:20" ht="20.25" hidden="1">
      <c r="A52" s="300" t="s">
        <v>158</v>
      </c>
      <c r="B52" s="302">
        <f t="shared" si="2"/>
        <v>0</v>
      </c>
      <c r="C52" s="302">
        <f t="shared" si="4"/>
        <v>0</v>
      </c>
      <c r="D52" s="294"/>
      <c r="E52" s="293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5"/>
      <c r="T52" s="238"/>
    </row>
    <row r="53" spans="1:20" ht="20.25" hidden="1">
      <c r="A53" s="281" t="s">
        <v>159</v>
      </c>
      <c r="B53" s="302">
        <f t="shared" si="2"/>
        <v>0</v>
      </c>
      <c r="C53" s="302">
        <f t="shared" si="4"/>
        <v>0</v>
      </c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5"/>
      <c r="T53" s="238"/>
    </row>
    <row r="54" spans="1:20" ht="20.25" hidden="1">
      <c r="A54" s="281" t="s">
        <v>160</v>
      </c>
      <c r="B54" s="302">
        <f t="shared" si="2"/>
        <v>0</v>
      </c>
      <c r="C54" s="302">
        <f t="shared" si="4"/>
        <v>0</v>
      </c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5"/>
      <c r="T54" s="238"/>
    </row>
    <row r="55" spans="1:20" ht="20.25" hidden="1">
      <c r="A55" s="281" t="s">
        <v>161</v>
      </c>
      <c r="B55" s="302">
        <f t="shared" si="2"/>
        <v>0</v>
      </c>
      <c r="C55" s="302">
        <f t="shared" si="4"/>
        <v>0</v>
      </c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5"/>
      <c r="T55" s="238"/>
    </row>
    <row r="56" spans="1:20" ht="20.25" hidden="1">
      <c r="A56" s="281" t="s">
        <v>162</v>
      </c>
      <c r="B56" s="302">
        <f t="shared" si="2"/>
        <v>0</v>
      </c>
      <c r="C56" s="302">
        <f t="shared" si="4"/>
        <v>0</v>
      </c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5"/>
      <c r="T56" s="238"/>
    </row>
    <row r="57" spans="1:20" ht="20.25" hidden="1">
      <c r="A57" s="281" t="s">
        <v>163</v>
      </c>
      <c r="B57" s="302">
        <f t="shared" si="2"/>
        <v>0</v>
      </c>
      <c r="C57" s="302">
        <f t="shared" si="4"/>
        <v>0</v>
      </c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5"/>
      <c r="T57" s="238"/>
    </row>
    <row r="58" spans="1:20" ht="20.25">
      <c r="A58" s="309" t="s">
        <v>68</v>
      </c>
      <c r="B58" s="310">
        <f t="shared" si="2"/>
        <v>0</v>
      </c>
      <c r="C58" s="310">
        <f t="shared" si="4"/>
        <v>0</v>
      </c>
      <c r="D58" s="293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7"/>
      <c r="T58" s="238"/>
    </row>
    <row r="59" spans="1:20" ht="20.25" hidden="1">
      <c r="A59" s="26" t="s">
        <v>164</v>
      </c>
      <c r="B59" s="265">
        <f t="shared" si="2"/>
        <v>0</v>
      </c>
      <c r="C59" s="275">
        <f t="shared" si="4"/>
        <v>0</v>
      </c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2"/>
      <c r="T59" s="238"/>
    </row>
    <row r="60" spans="1:20" ht="20.25" hidden="1">
      <c r="A60" s="26" t="s">
        <v>165</v>
      </c>
      <c r="B60" s="265">
        <f t="shared" si="2"/>
        <v>0</v>
      </c>
      <c r="C60" s="275">
        <f t="shared" si="4"/>
        <v>0</v>
      </c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2"/>
      <c r="T60" s="238"/>
    </row>
    <row r="61" spans="1:20" ht="20.25" hidden="1">
      <c r="A61" s="26" t="s">
        <v>166</v>
      </c>
      <c r="B61" s="265">
        <f t="shared" si="2"/>
        <v>0</v>
      </c>
      <c r="C61" s="275">
        <f t="shared" si="4"/>
        <v>0</v>
      </c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2"/>
      <c r="T61" s="238"/>
    </row>
    <row r="62" spans="1:20" ht="20.25" hidden="1">
      <c r="A62" s="27" t="s">
        <v>167</v>
      </c>
      <c r="B62" s="265">
        <f t="shared" si="2"/>
        <v>0</v>
      </c>
      <c r="C62" s="275">
        <f t="shared" si="4"/>
        <v>0</v>
      </c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2"/>
      <c r="T62" s="238"/>
    </row>
    <row r="63" spans="1:20" ht="20.25" customHeight="1" hidden="1">
      <c r="A63" s="311" t="s">
        <v>168</v>
      </c>
      <c r="B63" s="265">
        <f t="shared" si="2"/>
        <v>0</v>
      </c>
      <c r="C63" s="275">
        <f t="shared" si="4"/>
        <v>0</v>
      </c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272"/>
      <c r="T63" s="238"/>
    </row>
    <row r="64" spans="1:20" ht="20.25" customHeight="1" hidden="1">
      <c r="A64" s="23" t="s">
        <v>169</v>
      </c>
      <c r="B64" s="265">
        <f t="shared" si="2"/>
        <v>0</v>
      </c>
      <c r="C64" s="275">
        <f t="shared" si="4"/>
        <v>0</v>
      </c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72"/>
      <c r="T64" s="238"/>
    </row>
    <row r="65" spans="1:20" ht="20.25" customHeight="1" hidden="1">
      <c r="A65" s="24" t="s">
        <v>170</v>
      </c>
      <c r="B65" s="265">
        <f t="shared" si="2"/>
        <v>0</v>
      </c>
      <c r="C65" s="275">
        <f t="shared" si="4"/>
        <v>0</v>
      </c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2"/>
      <c r="T65" s="238"/>
    </row>
    <row r="66" spans="1:20" ht="40.5" customHeight="1" hidden="1">
      <c r="A66" s="26" t="s">
        <v>171</v>
      </c>
      <c r="B66" s="265">
        <f t="shared" si="2"/>
        <v>0</v>
      </c>
      <c r="C66" s="275">
        <f t="shared" si="4"/>
        <v>0</v>
      </c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2"/>
      <c r="T66" s="238"/>
    </row>
    <row r="67" spans="1:20" ht="60.75" customHeight="1" hidden="1">
      <c r="A67" s="28" t="s">
        <v>172</v>
      </c>
      <c r="B67" s="265">
        <f t="shared" si="2"/>
        <v>0</v>
      </c>
      <c r="C67" s="275">
        <f t="shared" si="4"/>
        <v>0</v>
      </c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2"/>
      <c r="T67" s="238"/>
    </row>
    <row r="68" spans="1:20" ht="20.25" customHeight="1" hidden="1">
      <c r="A68" s="29" t="s">
        <v>173</v>
      </c>
      <c r="B68" s="265">
        <f t="shared" si="2"/>
        <v>0</v>
      </c>
      <c r="C68" s="275">
        <f t="shared" si="4"/>
        <v>0</v>
      </c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2"/>
      <c r="T68" s="238"/>
    </row>
    <row r="69" spans="1:20" ht="60.75" customHeight="1" hidden="1">
      <c r="A69" s="30" t="s">
        <v>174</v>
      </c>
      <c r="B69" s="265">
        <f t="shared" si="2"/>
        <v>0</v>
      </c>
      <c r="C69" s="275">
        <f t="shared" si="4"/>
        <v>0</v>
      </c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2"/>
      <c r="T69" s="238"/>
    </row>
    <row r="70" spans="1:20" ht="40.5" customHeight="1" hidden="1">
      <c r="A70" s="30" t="s">
        <v>175</v>
      </c>
      <c r="B70" s="265">
        <f t="shared" si="2"/>
        <v>0</v>
      </c>
      <c r="C70" s="275">
        <f t="shared" si="4"/>
        <v>0</v>
      </c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2"/>
      <c r="T70" s="238"/>
    </row>
    <row r="71" spans="1:20" ht="81" customHeight="1" hidden="1">
      <c r="A71" s="30" t="s">
        <v>176</v>
      </c>
      <c r="B71" s="265">
        <f t="shared" si="2"/>
        <v>0</v>
      </c>
      <c r="C71" s="275">
        <f t="shared" si="4"/>
        <v>0</v>
      </c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2"/>
      <c r="T71" s="238"/>
    </row>
    <row r="72" spans="1:20" ht="20.25" customHeight="1" hidden="1">
      <c r="A72" s="26" t="s">
        <v>177</v>
      </c>
      <c r="B72" s="265">
        <f t="shared" si="2"/>
        <v>0</v>
      </c>
      <c r="C72" s="275">
        <f t="shared" si="4"/>
        <v>0</v>
      </c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2"/>
      <c r="T72" s="238"/>
    </row>
    <row r="73" spans="1:20" ht="40.5" customHeight="1" hidden="1">
      <c r="A73" s="28" t="s">
        <v>178</v>
      </c>
      <c r="B73" s="265">
        <f t="shared" si="2"/>
        <v>0</v>
      </c>
      <c r="C73" s="275">
        <f t="shared" si="4"/>
        <v>0</v>
      </c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2"/>
      <c r="T73" s="238"/>
    </row>
    <row r="74" spans="1:20" ht="20.25" customHeight="1" hidden="1">
      <c r="A74" s="28" t="s">
        <v>179</v>
      </c>
      <c r="B74" s="265">
        <f t="shared" si="2"/>
        <v>0</v>
      </c>
      <c r="C74" s="275">
        <f t="shared" si="4"/>
        <v>0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2"/>
      <c r="T74" s="238"/>
    </row>
    <row r="75" spans="1:20" ht="40.5" customHeight="1" hidden="1">
      <c r="A75" s="28" t="s">
        <v>180</v>
      </c>
      <c r="B75" s="265">
        <f t="shared" si="2"/>
        <v>0</v>
      </c>
      <c r="C75" s="275">
        <f t="shared" si="4"/>
        <v>0</v>
      </c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2"/>
      <c r="T75" s="238"/>
    </row>
    <row r="76" spans="1:20" ht="20.25" customHeight="1" hidden="1">
      <c r="A76" s="26" t="s">
        <v>181</v>
      </c>
      <c r="B76" s="265">
        <f t="shared" si="2"/>
        <v>0</v>
      </c>
      <c r="C76" s="275">
        <f t="shared" si="4"/>
        <v>0</v>
      </c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2"/>
      <c r="T76" s="238"/>
    </row>
    <row r="77" spans="1:20" ht="40.5" customHeight="1" hidden="1">
      <c r="A77" s="28" t="s">
        <v>182</v>
      </c>
      <c r="B77" s="265">
        <f t="shared" si="2"/>
        <v>0</v>
      </c>
      <c r="C77" s="275">
        <f t="shared" si="4"/>
        <v>0</v>
      </c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2"/>
      <c r="T77" s="238"/>
    </row>
    <row r="78" spans="1:20" ht="20.25" customHeight="1" hidden="1">
      <c r="A78" s="29" t="s">
        <v>183</v>
      </c>
      <c r="B78" s="265">
        <f t="shared" si="2"/>
        <v>0</v>
      </c>
      <c r="C78" s="275">
        <f t="shared" si="4"/>
        <v>0</v>
      </c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2"/>
      <c r="T78" s="238"/>
    </row>
    <row r="79" spans="1:20" ht="40.5" customHeight="1" hidden="1">
      <c r="A79" s="30" t="s">
        <v>184</v>
      </c>
      <c r="B79" s="265">
        <f t="shared" si="2"/>
        <v>0</v>
      </c>
      <c r="C79" s="275">
        <f t="shared" si="4"/>
        <v>0</v>
      </c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2"/>
      <c r="T79" s="238"/>
    </row>
    <row r="80" spans="1:20" ht="20.25" customHeight="1" hidden="1">
      <c r="A80" s="24" t="s">
        <v>185</v>
      </c>
      <c r="B80" s="265">
        <f t="shared" si="2"/>
        <v>0</v>
      </c>
      <c r="C80" s="275">
        <f t="shared" si="4"/>
        <v>0</v>
      </c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2"/>
      <c r="T80" s="238"/>
    </row>
    <row r="81" spans="1:20" ht="20.25" customHeight="1" hidden="1">
      <c r="A81" s="26" t="s">
        <v>186</v>
      </c>
      <c r="B81" s="265">
        <f t="shared" si="2"/>
        <v>0</v>
      </c>
      <c r="C81" s="275">
        <f t="shared" si="4"/>
        <v>0</v>
      </c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2"/>
      <c r="T81" s="238"/>
    </row>
    <row r="82" spans="1:20" ht="40.5" customHeight="1" hidden="1">
      <c r="A82" s="28" t="s">
        <v>187</v>
      </c>
      <c r="B82" s="265">
        <f t="shared" si="2"/>
        <v>0</v>
      </c>
      <c r="C82" s="275">
        <f t="shared" si="4"/>
        <v>0</v>
      </c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2"/>
      <c r="T82" s="238"/>
    </row>
    <row r="83" spans="1:20" ht="20.25" customHeight="1" hidden="1">
      <c r="A83" s="26" t="s">
        <v>188</v>
      </c>
      <c r="B83" s="265">
        <f t="shared" si="2"/>
        <v>0</v>
      </c>
      <c r="C83" s="275">
        <f t="shared" si="4"/>
        <v>0</v>
      </c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2"/>
      <c r="T83" s="238"/>
    </row>
    <row r="84" spans="1:20" ht="40.5" customHeight="1" hidden="1">
      <c r="A84" s="28" t="s">
        <v>189</v>
      </c>
      <c r="B84" s="265">
        <f t="shared" si="2"/>
        <v>0</v>
      </c>
      <c r="C84" s="275">
        <f t="shared" si="4"/>
        <v>0</v>
      </c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2"/>
      <c r="T84" s="238"/>
    </row>
    <row r="85" spans="1:20" ht="20.25" customHeight="1" hidden="1">
      <c r="A85" s="29" t="s">
        <v>190</v>
      </c>
      <c r="B85" s="265">
        <f aca="true" t="shared" si="11" ref="B85:B105">G85+K85+O85+S85</f>
        <v>0</v>
      </c>
      <c r="C85" s="275">
        <f t="shared" si="4"/>
        <v>0</v>
      </c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2"/>
      <c r="T85" s="238"/>
    </row>
    <row r="86" spans="1:20" ht="40.5" customHeight="1" hidden="1">
      <c r="A86" s="30" t="s">
        <v>191</v>
      </c>
      <c r="B86" s="265">
        <f t="shared" si="11"/>
        <v>0</v>
      </c>
      <c r="C86" s="275">
        <f t="shared" si="4"/>
        <v>0</v>
      </c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2"/>
      <c r="T86" s="238"/>
    </row>
    <row r="87" spans="1:20" ht="20.25" customHeight="1" hidden="1">
      <c r="A87" s="30" t="s">
        <v>192</v>
      </c>
      <c r="B87" s="265">
        <f t="shared" si="11"/>
        <v>0</v>
      </c>
      <c r="C87" s="275">
        <f t="shared" si="4"/>
        <v>0</v>
      </c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2"/>
      <c r="T87" s="238"/>
    </row>
    <row r="88" spans="1:20" ht="20.25" customHeight="1" hidden="1">
      <c r="A88" s="30" t="s">
        <v>193</v>
      </c>
      <c r="B88" s="265">
        <f t="shared" si="11"/>
        <v>0</v>
      </c>
      <c r="C88" s="275">
        <f t="shared" si="4"/>
        <v>0</v>
      </c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2"/>
      <c r="T88" s="238"/>
    </row>
    <row r="89" spans="1:20" ht="20.25" customHeight="1" hidden="1">
      <c r="A89" s="30" t="s">
        <v>194</v>
      </c>
      <c r="B89" s="265">
        <f t="shared" si="11"/>
        <v>0</v>
      </c>
      <c r="C89" s="275">
        <f t="shared" si="4"/>
        <v>0</v>
      </c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2"/>
      <c r="T89" s="238"/>
    </row>
    <row r="90" spans="1:20" ht="20.25" customHeight="1" hidden="1">
      <c r="A90" s="30" t="s">
        <v>195</v>
      </c>
      <c r="B90" s="265">
        <f t="shared" si="11"/>
        <v>0</v>
      </c>
      <c r="C90" s="275">
        <f t="shared" si="4"/>
        <v>0</v>
      </c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2"/>
      <c r="T90" s="238"/>
    </row>
    <row r="91" spans="1:20" ht="60.75" customHeight="1" hidden="1">
      <c r="A91" s="30" t="s">
        <v>196</v>
      </c>
      <c r="B91" s="265">
        <f t="shared" si="11"/>
        <v>0</v>
      </c>
      <c r="C91" s="275">
        <f t="shared" si="4"/>
        <v>0</v>
      </c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2"/>
      <c r="T91" s="238"/>
    </row>
    <row r="92" spans="1:20" ht="20.25" customHeight="1" hidden="1">
      <c r="A92" s="30" t="s">
        <v>197</v>
      </c>
      <c r="B92" s="265">
        <f t="shared" si="11"/>
        <v>0</v>
      </c>
      <c r="C92" s="275">
        <f t="shared" si="4"/>
        <v>0</v>
      </c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2"/>
      <c r="T92" s="238"/>
    </row>
    <row r="93" spans="1:20" ht="20.25" customHeight="1" hidden="1">
      <c r="A93" s="30" t="s">
        <v>198</v>
      </c>
      <c r="B93" s="265">
        <f t="shared" si="11"/>
        <v>0</v>
      </c>
      <c r="C93" s="275">
        <f t="shared" si="4"/>
        <v>0</v>
      </c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2"/>
      <c r="T93" s="238"/>
    </row>
    <row r="94" spans="1:20" ht="20.25" customHeight="1" hidden="1">
      <c r="A94" s="30" t="s">
        <v>199</v>
      </c>
      <c r="B94" s="265">
        <f t="shared" si="11"/>
        <v>0</v>
      </c>
      <c r="C94" s="275">
        <f t="shared" si="4"/>
        <v>0</v>
      </c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2"/>
      <c r="T94" s="238"/>
    </row>
    <row r="95" spans="1:20" ht="20.25" customHeight="1" hidden="1">
      <c r="A95" s="30" t="s">
        <v>200</v>
      </c>
      <c r="B95" s="265">
        <f t="shared" si="11"/>
        <v>0</v>
      </c>
      <c r="C95" s="275">
        <f t="shared" si="4"/>
        <v>0</v>
      </c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2"/>
      <c r="T95" s="238"/>
    </row>
    <row r="96" spans="1:20" ht="20.25" customHeight="1" hidden="1">
      <c r="A96" s="30" t="s">
        <v>201</v>
      </c>
      <c r="B96" s="265">
        <f t="shared" si="11"/>
        <v>0</v>
      </c>
      <c r="C96" s="275">
        <f t="shared" si="4"/>
        <v>0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2"/>
      <c r="T96" s="238"/>
    </row>
    <row r="97" spans="1:20" ht="40.5" customHeight="1" hidden="1">
      <c r="A97" s="30" t="s">
        <v>202</v>
      </c>
      <c r="B97" s="265">
        <f t="shared" si="11"/>
        <v>0</v>
      </c>
      <c r="C97" s="275">
        <f t="shared" si="4"/>
        <v>0</v>
      </c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2"/>
      <c r="T97" s="238"/>
    </row>
    <row r="98" spans="1:20" ht="40.5" customHeight="1" hidden="1">
      <c r="A98" s="31" t="s">
        <v>203</v>
      </c>
      <c r="B98" s="265">
        <f t="shared" si="11"/>
        <v>0</v>
      </c>
      <c r="C98" s="275">
        <f t="shared" si="4"/>
        <v>0</v>
      </c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2"/>
      <c r="T98" s="238"/>
    </row>
    <row r="99" spans="1:20" ht="20.25" customHeight="1" hidden="1">
      <c r="A99" s="311" t="s">
        <v>204</v>
      </c>
      <c r="B99" s="265">
        <f t="shared" si="11"/>
        <v>0</v>
      </c>
      <c r="C99" s="275">
        <f t="shared" si="4"/>
        <v>0</v>
      </c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272"/>
      <c r="T99" s="238"/>
    </row>
    <row r="100" spans="1:20" ht="20.25" customHeight="1" hidden="1">
      <c r="A100" s="23" t="s">
        <v>205</v>
      </c>
      <c r="B100" s="265">
        <f t="shared" si="11"/>
        <v>0</v>
      </c>
      <c r="C100" s="275">
        <f t="shared" si="4"/>
        <v>0</v>
      </c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72"/>
      <c r="T100" s="238"/>
    </row>
    <row r="101" spans="1:20" ht="40.5" customHeight="1" hidden="1">
      <c r="A101" s="32" t="s">
        <v>206</v>
      </c>
      <c r="B101" s="265">
        <f t="shared" si="11"/>
        <v>0</v>
      </c>
      <c r="C101" s="275">
        <f t="shared" si="4"/>
        <v>0</v>
      </c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2"/>
      <c r="T101" s="238"/>
    </row>
    <row r="102" spans="1:20" ht="81" customHeight="1" hidden="1">
      <c r="A102" s="32" t="s">
        <v>207</v>
      </c>
      <c r="B102" s="265">
        <f t="shared" si="11"/>
        <v>0</v>
      </c>
      <c r="C102" s="275">
        <f>G102+K102+O102+S102</f>
        <v>0</v>
      </c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2"/>
      <c r="T102" s="238"/>
    </row>
    <row r="103" spans="1:20" ht="40.5" customHeight="1" hidden="1">
      <c r="A103" s="33" t="s">
        <v>208</v>
      </c>
      <c r="B103" s="265">
        <f t="shared" si="11"/>
        <v>0</v>
      </c>
      <c r="C103" s="275">
        <f>G103+K103+O103+S103</f>
        <v>0</v>
      </c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2"/>
      <c r="T103" s="238"/>
    </row>
    <row r="104" spans="1:20" ht="20.25" customHeight="1" hidden="1">
      <c r="A104" s="311" t="s">
        <v>209</v>
      </c>
      <c r="B104" s="265">
        <f t="shared" si="11"/>
        <v>0</v>
      </c>
      <c r="C104" s="275">
        <f>G104+K104+O104+S104</f>
        <v>0</v>
      </c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272"/>
      <c r="T104" s="238"/>
    </row>
    <row r="105" spans="1:20" ht="40.5" customHeight="1" hidden="1">
      <c r="A105" s="34" t="s">
        <v>210</v>
      </c>
      <c r="B105" s="265">
        <f t="shared" si="11"/>
        <v>0</v>
      </c>
      <c r="C105" s="275">
        <f>G105+K105+O105+S105</f>
        <v>0</v>
      </c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272"/>
      <c r="T105" s="238"/>
    </row>
    <row r="106" spans="1:20" ht="20.25">
      <c r="A106" s="35" t="s">
        <v>211</v>
      </c>
      <c r="B106" s="265">
        <f>B108</f>
        <v>0</v>
      </c>
      <c r="C106" s="275">
        <f>C108</f>
        <v>0</v>
      </c>
      <c r="D106" s="275">
        <f>D108</f>
        <v>0</v>
      </c>
      <c r="E106" s="275">
        <f aca="true" t="shared" si="12" ref="E106:S106">E108</f>
        <v>0</v>
      </c>
      <c r="F106" s="275">
        <f t="shared" si="12"/>
        <v>0</v>
      </c>
      <c r="G106" s="275">
        <f>G108</f>
        <v>0</v>
      </c>
      <c r="H106" s="275">
        <f t="shared" si="12"/>
        <v>0</v>
      </c>
      <c r="I106" s="275">
        <f t="shared" si="12"/>
        <v>0</v>
      </c>
      <c r="J106" s="275">
        <f t="shared" si="12"/>
        <v>0</v>
      </c>
      <c r="K106" s="275">
        <f t="shared" si="12"/>
        <v>0</v>
      </c>
      <c r="L106" s="275">
        <f>L108</f>
        <v>0</v>
      </c>
      <c r="M106" s="275">
        <f t="shared" si="12"/>
        <v>0</v>
      </c>
      <c r="N106" s="275">
        <f t="shared" si="12"/>
        <v>0</v>
      </c>
      <c r="O106" s="275">
        <f t="shared" si="12"/>
        <v>0</v>
      </c>
      <c r="P106" s="275">
        <f t="shared" si="12"/>
        <v>0</v>
      </c>
      <c r="Q106" s="275">
        <f t="shared" si="12"/>
        <v>0</v>
      </c>
      <c r="R106" s="275">
        <f t="shared" si="12"/>
        <v>0</v>
      </c>
      <c r="S106" s="275">
        <f t="shared" si="12"/>
        <v>0</v>
      </c>
      <c r="T106" s="238"/>
    </row>
    <row r="107" spans="1:20" ht="20.25">
      <c r="A107" s="36" t="s">
        <v>212</v>
      </c>
      <c r="B107" s="314"/>
      <c r="C107" s="315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38"/>
    </row>
    <row r="108" spans="1:20" ht="20.25">
      <c r="A108" s="37" t="s">
        <v>213</v>
      </c>
      <c r="B108" s="316">
        <f aca="true" t="shared" si="13" ref="B108:B120">G108+K108+O108+S108</f>
        <v>0</v>
      </c>
      <c r="C108" s="317"/>
      <c r="D108" s="318">
        <f>SUM(D109,D115)</f>
        <v>0</v>
      </c>
      <c r="E108" s="318">
        <f aca="true" t="shared" si="14" ref="E108:S108">SUM(E109,E115)</f>
        <v>0</v>
      </c>
      <c r="F108" s="318">
        <f t="shared" si="14"/>
        <v>0</v>
      </c>
      <c r="G108" s="318">
        <f t="shared" si="14"/>
        <v>0</v>
      </c>
      <c r="H108" s="318">
        <f t="shared" si="14"/>
        <v>0</v>
      </c>
      <c r="I108" s="318">
        <f t="shared" si="14"/>
        <v>0</v>
      </c>
      <c r="J108" s="318">
        <f t="shared" si="14"/>
        <v>0</v>
      </c>
      <c r="K108" s="318">
        <f t="shared" si="14"/>
        <v>0</v>
      </c>
      <c r="L108" s="318">
        <f>SUM(L109,L115)</f>
        <v>0</v>
      </c>
      <c r="M108" s="318">
        <f t="shared" si="14"/>
        <v>0</v>
      </c>
      <c r="N108" s="318">
        <f t="shared" si="14"/>
        <v>0</v>
      </c>
      <c r="O108" s="318">
        <f>SUM(O109,O115)</f>
        <v>0</v>
      </c>
      <c r="P108" s="318">
        <f t="shared" si="14"/>
        <v>0</v>
      </c>
      <c r="Q108" s="318">
        <f t="shared" si="14"/>
        <v>0</v>
      </c>
      <c r="R108" s="318">
        <f t="shared" si="14"/>
        <v>0</v>
      </c>
      <c r="S108" s="318">
        <f t="shared" si="14"/>
        <v>0</v>
      </c>
      <c r="T108" s="238"/>
    </row>
    <row r="109" spans="1:20" ht="20.25">
      <c r="A109" s="319" t="s">
        <v>214</v>
      </c>
      <c r="B109" s="287">
        <f t="shared" si="13"/>
        <v>0</v>
      </c>
      <c r="C109" s="320"/>
      <c r="D109" s="321">
        <f>SUM(D110:D114)</f>
        <v>0</v>
      </c>
      <c r="E109" s="321">
        <f aca="true" t="shared" si="15" ref="E109:S109">SUM(E110:E114)</f>
        <v>0</v>
      </c>
      <c r="F109" s="321">
        <f t="shared" si="15"/>
        <v>0</v>
      </c>
      <c r="G109" s="321">
        <f t="shared" si="15"/>
        <v>0</v>
      </c>
      <c r="H109" s="321">
        <f t="shared" si="15"/>
        <v>0</v>
      </c>
      <c r="I109" s="321">
        <f t="shared" si="15"/>
        <v>0</v>
      </c>
      <c r="J109" s="321">
        <f t="shared" si="15"/>
        <v>0</v>
      </c>
      <c r="K109" s="321">
        <f t="shared" si="15"/>
        <v>0</v>
      </c>
      <c r="L109" s="321">
        <f t="shared" si="15"/>
        <v>0</v>
      </c>
      <c r="M109" s="321">
        <f t="shared" si="15"/>
        <v>0</v>
      </c>
      <c r="N109" s="321">
        <f t="shared" si="15"/>
        <v>0</v>
      </c>
      <c r="O109" s="321">
        <f>SUM(O110:O114)</f>
        <v>0</v>
      </c>
      <c r="P109" s="321">
        <f t="shared" si="15"/>
        <v>0</v>
      </c>
      <c r="Q109" s="321">
        <f t="shared" si="15"/>
        <v>0</v>
      </c>
      <c r="R109" s="321">
        <f t="shared" si="15"/>
        <v>0</v>
      </c>
      <c r="S109" s="321">
        <f t="shared" si="15"/>
        <v>0</v>
      </c>
      <c r="T109" s="238"/>
    </row>
    <row r="110" spans="1:20" ht="20.25">
      <c r="A110" s="290" t="s">
        <v>385</v>
      </c>
      <c r="B110" s="307">
        <f t="shared" si="13"/>
        <v>0</v>
      </c>
      <c r="C110" s="322"/>
      <c r="D110" s="323"/>
      <c r="E110" s="323"/>
      <c r="F110" s="323"/>
      <c r="G110" s="294"/>
      <c r="H110" s="323"/>
      <c r="I110" s="323"/>
      <c r="J110" s="323"/>
      <c r="K110" s="294"/>
      <c r="L110" s="323"/>
      <c r="M110" s="323"/>
      <c r="N110" s="323"/>
      <c r="O110" s="294"/>
      <c r="P110" s="323"/>
      <c r="Q110" s="323"/>
      <c r="R110" s="323"/>
      <c r="S110" s="294"/>
      <c r="T110" s="238"/>
    </row>
    <row r="111" spans="1:20" ht="20.25">
      <c r="A111" s="290" t="s">
        <v>386</v>
      </c>
      <c r="B111" s="307">
        <f t="shared" si="13"/>
        <v>0</v>
      </c>
      <c r="C111" s="322"/>
      <c r="D111" s="323"/>
      <c r="E111" s="323"/>
      <c r="F111" s="323"/>
      <c r="G111" s="294"/>
      <c r="H111" s="323"/>
      <c r="I111" s="323"/>
      <c r="J111" s="323"/>
      <c r="K111" s="294"/>
      <c r="L111" s="323"/>
      <c r="M111" s="323"/>
      <c r="N111" s="323"/>
      <c r="O111" s="294"/>
      <c r="P111" s="323"/>
      <c r="Q111" s="323"/>
      <c r="R111" s="323"/>
      <c r="S111" s="294"/>
      <c r="T111" s="238"/>
    </row>
    <row r="112" spans="1:20" ht="20.25">
      <c r="A112" s="290" t="s">
        <v>387</v>
      </c>
      <c r="B112" s="307">
        <f t="shared" si="13"/>
        <v>0</v>
      </c>
      <c r="C112" s="322"/>
      <c r="D112" s="323"/>
      <c r="E112" s="323"/>
      <c r="F112" s="323"/>
      <c r="G112" s="294"/>
      <c r="H112" s="323"/>
      <c r="I112" s="323"/>
      <c r="J112" s="323"/>
      <c r="K112" s="294"/>
      <c r="L112" s="323"/>
      <c r="M112" s="323"/>
      <c r="N112" s="323"/>
      <c r="O112" s="294"/>
      <c r="P112" s="323"/>
      <c r="Q112" s="323"/>
      <c r="R112" s="323"/>
      <c r="S112" s="294"/>
      <c r="T112" s="238"/>
    </row>
    <row r="113" spans="1:20" ht="20.25">
      <c r="A113" s="290" t="s">
        <v>388</v>
      </c>
      <c r="B113" s="307">
        <f t="shared" si="13"/>
        <v>0</v>
      </c>
      <c r="C113" s="322"/>
      <c r="D113" s="323"/>
      <c r="E113" s="323"/>
      <c r="F113" s="323"/>
      <c r="G113" s="294"/>
      <c r="H113" s="323"/>
      <c r="I113" s="323"/>
      <c r="J113" s="323"/>
      <c r="K113" s="294"/>
      <c r="L113" s="323"/>
      <c r="M113" s="323"/>
      <c r="N113" s="323"/>
      <c r="O113" s="294"/>
      <c r="P113" s="323"/>
      <c r="Q113" s="323"/>
      <c r="R113" s="323"/>
      <c r="S113" s="294"/>
      <c r="T113" s="238"/>
    </row>
    <row r="114" spans="1:20" ht="20.25">
      <c r="A114" s="290" t="s">
        <v>389</v>
      </c>
      <c r="B114" s="307">
        <f t="shared" si="13"/>
        <v>0</v>
      </c>
      <c r="C114" s="322"/>
      <c r="D114" s="323"/>
      <c r="E114" s="323"/>
      <c r="F114" s="323"/>
      <c r="G114" s="294"/>
      <c r="H114" s="323"/>
      <c r="I114" s="323"/>
      <c r="J114" s="323"/>
      <c r="K114" s="294"/>
      <c r="L114" s="323"/>
      <c r="M114" s="323"/>
      <c r="N114" s="323"/>
      <c r="O114" s="294"/>
      <c r="P114" s="323"/>
      <c r="Q114" s="323"/>
      <c r="R114" s="323"/>
      <c r="S114" s="294"/>
      <c r="T114" s="238"/>
    </row>
    <row r="115" spans="1:20" ht="20.25">
      <c r="A115" s="319" t="s">
        <v>353</v>
      </c>
      <c r="B115" s="287">
        <f t="shared" si="13"/>
        <v>0</v>
      </c>
      <c r="C115" s="320"/>
      <c r="D115" s="321">
        <f>SUM(D116:D120)</f>
        <v>0</v>
      </c>
      <c r="E115" s="321">
        <f aca="true" t="shared" si="16" ref="E115:S115">SUM(E116:E120)</f>
        <v>0</v>
      </c>
      <c r="F115" s="321">
        <f t="shared" si="16"/>
        <v>0</v>
      </c>
      <c r="G115" s="321">
        <f t="shared" si="16"/>
        <v>0</v>
      </c>
      <c r="H115" s="321">
        <f t="shared" si="16"/>
        <v>0</v>
      </c>
      <c r="I115" s="321">
        <f t="shared" si="16"/>
        <v>0</v>
      </c>
      <c r="J115" s="321">
        <f t="shared" si="16"/>
        <v>0</v>
      </c>
      <c r="K115" s="321">
        <f t="shared" si="16"/>
        <v>0</v>
      </c>
      <c r="L115" s="321">
        <f t="shared" si="16"/>
        <v>0</v>
      </c>
      <c r="M115" s="321">
        <f t="shared" si="16"/>
        <v>0</v>
      </c>
      <c r="N115" s="321">
        <f t="shared" si="16"/>
        <v>0</v>
      </c>
      <c r="O115" s="321">
        <f>SUM(O116:O120)</f>
        <v>0</v>
      </c>
      <c r="P115" s="321">
        <f t="shared" si="16"/>
        <v>0</v>
      </c>
      <c r="Q115" s="321">
        <f t="shared" si="16"/>
        <v>0</v>
      </c>
      <c r="R115" s="321">
        <f t="shared" si="16"/>
        <v>0</v>
      </c>
      <c r="S115" s="321">
        <f t="shared" si="16"/>
        <v>0</v>
      </c>
      <c r="T115" s="238"/>
    </row>
    <row r="116" spans="1:20" ht="20.25">
      <c r="A116" s="290" t="s">
        <v>390</v>
      </c>
      <c r="B116" s="307">
        <f t="shared" si="13"/>
        <v>0</v>
      </c>
      <c r="C116" s="322"/>
      <c r="D116" s="323"/>
      <c r="E116" s="323"/>
      <c r="F116" s="323"/>
      <c r="G116" s="294"/>
      <c r="H116" s="323"/>
      <c r="I116" s="323"/>
      <c r="J116" s="323"/>
      <c r="K116" s="294"/>
      <c r="L116" s="323"/>
      <c r="M116" s="323"/>
      <c r="N116" s="323"/>
      <c r="O116" s="294"/>
      <c r="P116" s="323"/>
      <c r="Q116" s="323"/>
      <c r="R116" s="323"/>
      <c r="S116" s="294"/>
      <c r="T116" s="238"/>
    </row>
    <row r="117" spans="1:20" ht="20.25">
      <c r="A117" s="324" t="s">
        <v>391</v>
      </c>
      <c r="B117" s="307">
        <f t="shared" si="13"/>
        <v>0</v>
      </c>
      <c r="C117" s="325"/>
      <c r="D117" s="326"/>
      <c r="E117" s="326"/>
      <c r="F117" s="326"/>
      <c r="G117" s="293"/>
      <c r="H117" s="326"/>
      <c r="I117" s="326"/>
      <c r="J117" s="326"/>
      <c r="K117" s="293"/>
      <c r="L117" s="326"/>
      <c r="M117" s="326"/>
      <c r="N117" s="326"/>
      <c r="O117" s="293"/>
      <c r="P117" s="326"/>
      <c r="Q117" s="326"/>
      <c r="R117" s="326"/>
      <c r="S117" s="294"/>
      <c r="T117" s="238"/>
    </row>
    <row r="118" spans="1:20" ht="20.25">
      <c r="A118" s="290" t="s">
        <v>392</v>
      </c>
      <c r="B118" s="307">
        <f>G118+K118+O118+S118</f>
        <v>0</v>
      </c>
      <c r="C118" s="322"/>
      <c r="D118" s="323"/>
      <c r="E118" s="323"/>
      <c r="F118" s="323"/>
      <c r="G118" s="294"/>
      <c r="H118" s="323"/>
      <c r="I118" s="323"/>
      <c r="J118" s="323"/>
      <c r="K118" s="294"/>
      <c r="L118" s="323"/>
      <c r="M118" s="323"/>
      <c r="N118" s="323"/>
      <c r="O118" s="294"/>
      <c r="P118" s="323"/>
      <c r="Q118" s="323"/>
      <c r="R118" s="323"/>
      <c r="S118" s="327"/>
      <c r="T118" s="238"/>
    </row>
    <row r="119" spans="1:20" ht="20.25">
      <c r="A119" s="324" t="s">
        <v>393</v>
      </c>
      <c r="B119" s="307">
        <f t="shared" si="13"/>
        <v>0</v>
      </c>
      <c r="C119" s="325"/>
      <c r="D119" s="326"/>
      <c r="E119" s="326"/>
      <c r="F119" s="326"/>
      <c r="G119" s="293"/>
      <c r="H119" s="326"/>
      <c r="I119" s="326"/>
      <c r="J119" s="326"/>
      <c r="K119" s="293"/>
      <c r="L119" s="326"/>
      <c r="M119" s="326"/>
      <c r="N119" s="326"/>
      <c r="O119" s="293"/>
      <c r="P119" s="326"/>
      <c r="Q119" s="326"/>
      <c r="R119" s="328"/>
      <c r="S119" s="294"/>
      <c r="T119" s="329"/>
    </row>
    <row r="120" spans="1:22" ht="20.25">
      <c r="A120" s="290" t="s">
        <v>394</v>
      </c>
      <c r="B120" s="307">
        <f t="shared" si="13"/>
        <v>0</v>
      </c>
      <c r="C120" s="322"/>
      <c r="D120" s="323"/>
      <c r="E120" s="323"/>
      <c r="F120" s="323"/>
      <c r="G120" s="294"/>
      <c r="H120" s="323"/>
      <c r="I120" s="323"/>
      <c r="J120" s="323"/>
      <c r="K120" s="294"/>
      <c r="L120" s="323"/>
      <c r="M120" s="323"/>
      <c r="N120" s="323"/>
      <c r="O120" s="294"/>
      <c r="P120" s="323"/>
      <c r="Q120" s="323"/>
      <c r="R120" s="323"/>
      <c r="S120" s="294"/>
      <c r="T120" s="238"/>
      <c r="V120" s="330"/>
    </row>
    <row r="121" spans="1:20" ht="20.25">
      <c r="A121" s="331" t="s">
        <v>215</v>
      </c>
      <c r="B121" s="332">
        <f>B122+B128</f>
        <v>0</v>
      </c>
      <c r="C121" s="333">
        <v>0</v>
      </c>
      <c r="D121" s="334">
        <v>0</v>
      </c>
      <c r="E121" s="334">
        <v>0</v>
      </c>
      <c r="F121" s="334">
        <v>0</v>
      </c>
      <c r="G121" s="334">
        <f>G122</f>
        <v>0</v>
      </c>
      <c r="H121" s="334">
        <f>H122</f>
        <v>0</v>
      </c>
      <c r="I121" s="334">
        <f>I122</f>
        <v>0</v>
      </c>
      <c r="J121" s="334">
        <f>J122</f>
        <v>0</v>
      </c>
      <c r="K121" s="334">
        <f>K122</f>
        <v>0</v>
      </c>
      <c r="L121" s="335">
        <f>L122+L128</f>
        <v>0</v>
      </c>
      <c r="M121" s="335">
        <f aca="true" t="shared" si="17" ref="M121:S121">M122+M128</f>
        <v>0</v>
      </c>
      <c r="N121" s="335">
        <f t="shared" si="17"/>
        <v>0</v>
      </c>
      <c r="O121" s="335">
        <f t="shared" si="17"/>
        <v>0</v>
      </c>
      <c r="P121" s="335">
        <f t="shared" si="17"/>
        <v>0</v>
      </c>
      <c r="Q121" s="335">
        <f t="shared" si="17"/>
        <v>0</v>
      </c>
      <c r="R121" s="335">
        <f t="shared" si="17"/>
        <v>0</v>
      </c>
      <c r="S121" s="335">
        <f t="shared" si="17"/>
        <v>0</v>
      </c>
      <c r="T121" s="238"/>
    </row>
    <row r="122" spans="1:20" ht="45.75" customHeight="1">
      <c r="A122" s="336" t="s">
        <v>354</v>
      </c>
      <c r="B122" s="287">
        <f>G122+K122+O122+S122</f>
        <v>0</v>
      </c>
      <c r="C122" s="337">
        <v>0</v>
      </c>
      <c r="D122" s="337">
        <v>0</v>
      </c>
      <c r="E122" s="337">
        <v>0</v>
      </c>
      <c r="F122" s="337">
        <v>0</v>
      </c>
      <c r="G122" s="337">
        <v>0</v>
      </c>
      <c r="H122" s="337">
        <v>0</v>
      </c>
      <c r="I122" s="337">
        <v>0</v>
      </c>
      <c r="J122" s="337">
        <v>0</v>
      </c>
      <c r="K122" s="337">
        <v>0</v>
      </c>
      <c r="L122" s="338">
        <f>SUM(L123:L127)</f>
        <v>0</v>
      </c>
      <c r="M122" s="338">
        <f>SUM(M123:M127)</f>
        <v>0</v>
      </c>
      <c r="N122" s="338">
        <f aca="true" t="shared" si="18" ref="N122:S122">SUM(N123:N127)</f>
        <v>0</v>
      </c>
      <c r="O122" s="338">
        <f t="shared" si="18"/>
        <v>0</v>
      </c>
      <c r="P122" s="338">
        <f t="shared" si="18"/>
        <v>0</v>
      </c>
      <c r="Q122" s="338">
        <f t="shared" si="18"/>
        <v>0</v>
      </c>
      <c r="R122" s="338">
        <f t="shared" si="18"/>
        <v>0</v>
      </c>
      <c r="S122" s="338">
        <f t="shared" si="18"/>
        <v>0</v>
      </c>
      <c r="T122" s="238"/>
    </row>
    <row r="123" spans="1:20" ht="40.5">
      <c r="A123" s="339" t="s">
        <v>395</v>
      </c>
      <c r="B123" s="307">
        <f aca="true" t="shared" si="19" ref="B123:B132">G123+K123+O123+S123</f>
        <v>0</v>
      </c>
      <c r="C123" s="340"/>
      <c r="D123" s="340"/>
      <c r="E123" s="340"/>
      <c r="F123" s="340"/>
      <c r="G123" s="340"/>
      <c r="H123" s="340"/>
      <c r="I123" s="340"/>
      <c r="J123" s="340"/>
      <c r="K123" s="340"/>
      <c r="L123" s="341">
        <f>'[1]Sheet2'!Y184</f>
        <v>0</v>
      </c>
      <c r="M123" s="340"/>
      <c r="N123" s="340"/>
      <c r="O123" s="340"/>
      <c r="P123" s="340"/>
      <c r="Q123" s="340"/>
      <c r="R123" s="340"/>
      <c r="S123" s="342"/>
      <c r="T123" s="238"/>
    </row>
    <row r="124" spans="1:20" ht="40.5">
      <c r="A124" s="339" t="s">
        <v>396</v>
      </c>
      <c r="B124" s="307">
        <f t="shared" si="19"/>
        <v>0</v>
      </c>
      <c r="C124" s="340"/>
      <c r="D124" s="340"/>
      <c r="E124" s="340"/>
      <c r="F124" s="340"/>
      <c r="G124" s="340"/>
      <c r="H124" s="340"/>
      <c r="I124" s="340"/>
      <c r="J124" s="340"/>
      <c r="K124" s="340"/>
      <c r="L124" s="341">
        <f>'[1]Sheet2'!Y185</f>
        <v>0</v>
      </c>
      <c r="M124" s="340"/>
      <c r="N124" s="340"/>
      <c r="O124" s="340"/>
      <c r="P124" s="340"/>
      <c r="Q124" s="340"/>
      <c r="R124" s="340"/>
      <c r="S124" s="342"/>
      <c r="T124" s="238"/>
    </row>
    <row r="125" spans="1:20" ht="40.5">
      <c r="A125" s="339" t="s">
        <v>397</v>
      </c>
      <c r="B125" s="307">
        <f t="shared" si="19"/>
        <v>0</v>
      </c>
      <c r="C125" s="340"/>
      <c r="D125" s="340"/>
      <c r="E125" s="340"/>
      <c r="F125" s="340"/>
      <c r="G125" s="340"/>
      <c r="H125" s="340"/>
      <c r="I125" s="340"/>
      <c r="J125" s="340"/>
      <c r="K125" s="340"/>
      <c r="L125" s="341">
        <f>'[1]Sheet2'!Y186</f>
        <v>0</v>
      </c>
      <c r="M125" s="340"/>
      <c r="N125" s="340"/>
      <c r="O125" s="340"/>
      <c r="P125" s="340"/>
      <c r="Q125" s="340"/>
      <c r="R125" s="340"/>
      <c r="S125" s="342"/>
      <c r="T125" s="238"/>
    </row>
    <row r="126" spans="1:20" ht="40.5">
      <c r="A126" s="339" t="s">
        <v>398</v>
      </c>
      <c r="B126" s="307">
        <f t="shared" si="19"/>
        <v>0</v>
      </c>
      <c r="C126" s="340"/>
      <c r="D126" s="340"/>
      <c r="E126" s="340"/>
      <c r="F126" s="340"/>
      <c r="G126" s="340"/>
      <c r="H126" s="340"/>
      <c r="I126" s="340"/>
      <c r="J126" s="340"/>
      <c r="K126" s="340"/>
      <c r="L126" s="341">
        <f>'[1]Sheet2'!Y187</f>
        <v>0</v>
      </c>
      <c r="M126" s="340"/>
      <c r="N126" s="340"/>
      <c r="O126" s="340"/>
      <c r="P126" s="340"/>
      <c r="Q126" s="340"/>
      <c r="R126" s="340"/>
      <c r="S126" s="342"/>
      <c r="T126" s="238"/>
    </row>
    <row r="127" spans="1:20" ht="40.5">
      <c r="A127" s="339" t="s">
        <v>399</v>
      </c>
      <c r="B127" s="307">
        <f t="shared" si="19"/>
        <v>0</v>
      </c>
      <c r="C127" s="340"/>
      <c r="D127" s="340"/>
      <c r="E127" s="340"/>
      <c r="F127" s="340"/>
      <c r="G127" s="340"/>
      <c r="H127" s="340"/>
      <c r="I127" s="340"/>
      <c r="J127" s="340"/>
      <c r="K127" s="340"/>
      <c r="L127" s="341">
        <f>'[1]Sheet2'!Y188</f>
        <v>0</v>
      </c>
      <c r="M127" s="340"/>
      <c r="N127" s="340"/>
      <c r="O127" s="340"/>
      <c r="P127" s="340"/>
      <c r="Q127" s="340"/>
      <c r="R127" s="340"/>
      <c r="S127" s="342"/>
      <c r="T127" s="238"/>
    </row>
    <row r="128" spans="1:20" ht="42.75" customHeight="1">
      <c r="A128" s="343" t="s">
        <v>355</v>
      </c>
      <c r="B128" s="287">
        <f>G128+K128+O128+S128</f>
        <v>0</v>
      </c>
      <c r="C128" s="344">
        <v>0</v>
      </c>
      <c r="D128" s="344">
        <v>0</v>
      </c>
      <c r="E128" s="344">
        <v>0</v>
      </c>
      <c r="F128" s="344">
        <v>0</v>
      </c>
      <c r="G128" s="344">
        <v>0</v>
      </c>
      <c r="H128" s="344">
        <v>0</v>
      </c>
      <c r="I128" s="344">
        <v>0</v>
      </c>
      <c r="J128" s="344">
        <v>0</v>
      </c>
      <c r="K128" s="344">
        <v>0</v>
      </c>
      <c r="L128" s="345">
        <f>SUM(L129:L133)</f>
        <v>0</v>
      </c>
      <c r="M128" s="345">
        <f aca="true" t="shared" si="20" ref="M128:S128">SUM(M129:M133)</f>
        <v>0</v>
      </c>
      <c r="N128" s="345">
        <f t="shared" si="20"/>
        <v>0</v>
      </c>
      <c r="O128" s="345">
        <f t="shared" si="20"/>
        <v>0</v>
      </c>
      <c r="P128" s="345">
        <f t="shared" si="20"/>
        <v>0</v>
      </c>
      <c r="Q128" s="345">
        <f t="shared" si="20"/>
        <v>0</v>
      </c>
      <c r="R128" s="345">
        <f t="shared" si="20"/>
        <v>0</v>
      </c>
      <c r="S128" s="345">
        <f t="shared" si="20"/>
        <v>0</v>
      </c>
      <c r="T128" s="238"/>
    </row>
    <row r="129" spans="1:20" ht="40.5">
      <c r="A129" s="339" t="s">
        <v>400</v>
      </c>
      <c r="B129" s="307">
        <f t="shared" si="19"/>
        <v>0</v>
      </c>
      <c r="C129" s="340"/>
      <c r="D129" s="340"/>
      <c r="E129" s="340"/>
      <c r="F129" s="340"/>
      <c r="G129" s="340"/>
      <c r="H129" s="340"/>
      <c r="I129" s="340"/>
      <c r="J129" s="340"/>
      <c r="K129" s="340"/>
      <c r="L129" s="340">
        <f>'[1]Sheet2'!Y191</f>
        <v>0</v>
      </c>
      <c r="M129" s="340"/>
      <c r="N129" s="340"/>
      <c r="O129" s="340"/>
      <c r="P129" s="340"/>
      <c r="Q129" s="340"/>
      <c r="R129" s="340"/>
      <c r="S129" s="342"/>
      <c r="T129" s="238"/>
    </row>
    <row r="130" spans="1:20" ht="40.5">
      <c r="A130" s="339" t="s">
        <v>401</v>
      </c>
      <c r="B130" s="307">
        <f t="shared" si="19"/>
        <v>0</v>
      </c>
      <c r="C130" s="340"/>
      <c r="D130" s="340"/>
      <c r="E130" s="340"/>
      <c r="F130" s="340"/>
      <c r="G130" s="340"/>
      <c r="H130" s="340"/>
      <c r="I130" s="340"/>
      <c r="J130" s="340"/>
      <c r="K130" s="340"/>
      <c r="L130" s="340">
        <f>'[1]Sheet2'!Y192</f>
        <v>0</v>
      </c>
      <c r="M130" s="340"/>
      <c r="N130" s="340"/>
      <c r="O130" s="340"/>
      <c r="P130" s="340"/>
      <c r="Q130" s="340"/>
      <c r="R130" s="340"/>
      <c r="S130" s="342"/>
      <c r="T130" s="238"/>
    </row>
    <row r="131" spans="1:20" ht="40.5">
      <c r="A131" s="339" t="s">
        <v>402</v>
      </c>
      <c r="B131" s="307">
        <f t="shared" si="19"/>
        <v>0</v>
      </c>
      <c r="C131" s="340"/>
      <c r="D131" s="340"/>
      <c r="E131" s="340"/>
      <c r="F131" s="340"/>
      <c r="G131" s="340"/>
      <c r="H131" s="340"/>
      <c r="I131" s="340"/>
      <c r="J131" s="340"/>
      <c r="K131" s="340"/>
      <c r="L131" s="340">
        <f>'[1]Sheet2'!Y193</f>
        <v>0</v>
      </c>
      <c r="M131" s="340"/>
      <c r="N131" s="340"/>
      <c r="O131" s="340"/>
      <c r="P131" s="340"/>
      <c r="Q131" s="340"/>
      <c r="R131" s="340"/>
      <c r="S131" s="342"/>
      <c r="T131" s="238"/>
    </row>
    <row r="132" spans="1:20" ht="40.5">
      <c r="A132" s="339" t="s">
        <v>403</v>
      </c>
      <c r="B132" s="307">
        <f t="shared" si="19"/>
        <v>0</v>
      </c>
      <c r="C132" s="340"/>
      <c r="D132" s="340"/>
      <c r="E132" s="340"/>
      <c r="F132" s="340"/>
      <c r="G132" s="340"/>
      <c r="H132" s="340"/>
      <c r="I132" s="340"/>
      <c r="J132" s="340"/>
      <c r="K132" s="340"/>
      <c r="L132" s="340">
        <f>'[1]Sheet2'!Y194</f>
        <v>0</v>
      </c>
      <c r="M132" s="340"/>
      <c r="N132" s="340"/>
      <c r="O132" s="340"/>
      <c r="P132" s="340"/>
      <c r="Q132" s="340"/>
      <c r="R132" s="340"/>
      <c r="S132" s="342"/>
      <c r="T132" s="238"/>
    </row>
    <row r="133" spans="1:20" ht="40.5">
      <c r="A133" s="339" t="s">
        <v>404</v>
      </c>
      <c r="B133" s="307">
        <f>G133+K133+O133+S133</f>
        <v>0</v>
      </c>
      <c r="C133" s="346"/>
      <c r="D133" s="346"/>
      <c r="E133" s="346"/>
      <c r="F133" s="346"/>
      <c r="G133" s="346"/>
      <c r="H133" s="346"/>
      <c r="I133" s="346"/>
      <c r="J133" s="346"/>
      <c r="K133" s="346"/>
      <c r="L133" s="346">
        <f>'[1]Sheet2'!Y195</f>
        <v>0</v>
      </c>
      <c r="M133" s="346"/>
      <c r="N133" s="346"/>
      <c r="O133" s="346"/>
      <c r="P133" s="346"/>
      <c r="Q133" s="346"/>
      <c r="R133" s="346"/>
      <c r="S133" s="347"/>
      <c r="T133" s="238"/>
    </row>
    <row r="134" spans="1:20" ht="20.25">
      <c r="A134" s="35" t="s">
        <v>216</v>
      </c>
      <c r="B134" s="348">
        <v>0</v>
      </c>
      <c r="C134" s="348">
        <v>0</v>
      </c>
      <c r="D134" s="348">
        <v>0</v>
      </c>
      <c r="E134" s="348">
        <v>0</v>
      </c>
      <c r="F134" s="348">
        <v>0</v>
      </c>
      <c r="G134" s="348">
        <v>0</v>
      </c>
      <c r="H134" s="348">
        <v>0</v>
      </c>
      <c r="I134" s="348">
        <v>0</v>
      </c>
      <c r="J134" s="348">
        <v>0</v>
      </c>
      <c r="K134" s="348">
        <v>0</v>
      </c>
      <c r="L134" s="348">
        <v>0</v>
      </c>
      <c r="M134" s="348">
        <v>0</v>
      </c>
      <c r="N134" s="348">
        <v>0</v>
      </c>
      <c r="O134" s="348">
        <v>0</v>
      </c>
      <c r="P134" s="348">
        <v>0</v>
      </c>
      <c r="Q134" s="348">
        <v>0</v>
      </c>
      <c r="R134" s="348">
        <v>0</v>
      </c>
      <c r="S134" s="349">
        <v>0</v>
      </c>
      <c r="T134" s="238"/>
    </row>
    <row r="135" spans="1:20" ht="21" customHeight="1">
      <c r="A135" s="350" t="s">
        <v>217</v>
      </c>
      <c r="B135" s="351">
        <f>B14+B19+B106+B121</f>
        <v>0</v>
      </c>
      <c r="C135" s="352">
        <f>C14+C19+C106+C121+C134</f>
        <v>0</v>
      </c>
      <c r="D135" s="351">
        <f>D14+D19+D106+D121+D134</f>
        <v>0</v>
      </c>
      <c r="E135" s="351">
        <f>E14+E19+E106+E121+E134</f>
        <v>0</v>
      </c>
      <c r="F135" s="351">
        <f>F14+F19+F106+F121+F134</f>
        <v>0</v>
      </c>
      <c r="G135" s="351">
        <f>SUM(D135:F135)</f>
        <v>0</v>
      </c>
      <c r="H135" s="351">
        <f>H14+H19+H106+H121+H134</f>
        <v>0</v>
      </c>
      <c r="I135" s="351">
        <f>I14+I19+I106+I121+I134</f>
        <v>0</v>
      </c>
      <c r="J135" s="351">
        <f>J14+J19+J106+J121+J134</f>
        <v>0</v>
      </c>
      <c r="K135" s="351">
        <f>SUM(H135:J135)</f>
        <v>0</v>
      </c>
      <c r="L135" s="351">
        <f>L14+L19+L106+L121+L134</f>
        <v>0</v>
      </c>
      <c r="M135" s="351">
        <f>M14+M19+M106+M121+M134</f>
        <v>0</v>
      </c>
      <c r="N135" s="351">
        <f>N14+N19+N106+N121+N134</f>
        <v>0</v>
      </c>
      <c r="O135" s="351">
        <f>SUM(L135:N135)</f>
        <v>0</v>
      </c>
      <c r="P135" s="351">
        <f>P14+P19+P106+P121+P134</f>
        <v>0</v>
      </c>
      <c r="Q135" s="351">
        <f>Q14+Q19+Q106+Q121+Q134</f>
        <v>0</v>
      </c>
      <c r="R135" s="351">
        <f>R14+R19+R106+R121+R134</f>
        <v>0</v>
      </c>
      <c r="S135" s="351">
        <f>SUM(P135:R135)</f>
        <v>0</v>
      </c>
      <c r="T135" s="280">
        <f>SUM(G135,K135,O135,S135)</f>
        <v>0</v>
      </c>
    </row>
    <row r="136" spans="1:20" ht="34.5" customHeight="1">
      <c r="A136" s="246" t="s">
        <v>218</v>
      </c>
      <c r="N136" s="246"/>
      <c r="O136" s="246"/>
      <c r="T136" s="238"/>
    </row>
    <row r="137" spans="1:20" ht="20.25">
      <c r="A137" s="246" t="s">
        <v>356</v>
      </c>
      <c r="G137" s="354"/>
      <c r="N137" s="534"/>
      <c r="O137" s="534"/>
      <c r="P137" s="534"/>
      <c r="Q137" s="534"/>
      <c r="R137" s="534"/>
      <c r="T137" s="238"/>
    </row>
    <row r="138" spans="1:20" ht="20.25">
      <c r="A138" s="255" t="s">
        <v>357</v>
      </c>
      <c r="N138" s="534"/>
      <c r="O138" s="534"/>
      <c r="P138" s="535"/>
      <c r="Q138" s="535"/>
      <c r="R138" s="535"/>
      <c r="T138" s="238"/>
    </row>
    <row r="139" spans="1:20" ht="20.25">
      <c r="A139" s="255" t="s">
        <v>358</v>
      </c>
      <c r="N139" s="534"/>
      <c r="O139" s="534"/>
      <c r="P139" s="535"/>
      <c r="Q139" s="535"/>
      <c r="R139" s="535"/>
      <c r="T139" s="238"/>
    </row>
    <row r="140" spans="1:18" ht="20.25">
      <c r="A140" s="355"/>
      <c r="D140" s="356"/>
      <c r="E140" s="356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</row>
    <row r="142" spans="7:19" ht="20.25">
      <c r="G142" s="357"/>
      <c r="K142" s="357"/>
      <c r="S142" s="357"/>
    </row>
  </sheetData>
  <sheetProtection/>
  <mergeCells count="14">
    <mergeCell ref="N138:R138"/>
    <mergeCell ref="N139:R139"/>
    <mergeCell ref="B12:C12"/>
    <mergeCell ref="D12:G12"/>
    <mergeCell ref="H12:K12"/>
    <mergeCell ref="L12:O12"/>
    <mergeCell ref="P12:S12"/>
    <mergeCell ref="N137:R137"/>
    <mergeCell ref="A1:R1"/>
    <mergeCell ref="A3:C3"/>
    <mergeCell ref="A5:H5"/>
    <mergeCell ref="A6:C6"/>
    <mergeCell ref="A8:C8"/>
    <mergeCell ref="A9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2"/>
  <rowBreaks count="2" manualBreakCount="2">
    <brk id="58" max="18" man="1"/>
    <brk id="127" max="18" man="1"/>
  </rowBreaks>
  <colBreaks count="1" manualBreakCount="1">
    <brk id="1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view="pageBreakPreview" zoomScaleSheetLayoutView="100" workbookViewId="0" topLeftCell="A1">
      <selection activeCell="P66" sqref="P66"/>
    </sheetView>
  </sheetViews>
  <sheetFormatPr defaultColWidth="9.140625" defaultRowHeight="12.75"/>
  <cols>
    <col min="1" max="1" width="39.57421875" style="237" customWidth="1"/>
    <col min="2" max="2" width="8.7109375" style="237" bestFit="1" customWidth="1"/>
    <col min="3" max="3" width="11.421875" style="358" bestFit="1" customWidth="1"/>
    <col min="4" max="4" width="8.140625" style="237" bestFit="1" customWidth="1"/>
    <col min="5" max="5" width="8.7109375" style="359" bestFit="1" customWidth="1"/>
    <col min="6" max="7" width="8.28125" style="359" bestFit="1" customWidth="1"/>
    <col min="8" max="8" width="8.28125" style="237" bestFit="1" customWidth="1"/>
    <col min="9" max="9" width="8.00390625" style="237" customWidth="1"/>
    <col min="10" max="10" width="7.7109375" style="237" customWidth="1"/>
    <col min="11" max="11" width="7.7109375" style="246" customWidth="1"/>
    <col min="12" max="12" width="7.7109375" style="237" customWidth="1"/>
    <col min="13" max="13" width="7.57421875" style="237" customWidth="1"/>
    <col min="14" max="14" width="7.7109375" style="237" customWidth="1"/>
    <col min="15" max="15" width="7.7109375" style="246" customWidth="1"/>
    <col min="16" max="16" width="7.7109375" style="237" customWidth="1"/>
    <col min="17" max="17" width="8.140625" style="238" customWidth="1"/>
    <col min="18" max="18" width="7.7109375" style="237" customWidth="1"/>
    <col min="19" max="19" width="7.7109375" style="246" customWidth="1"/>
    <col min="20" max="20" width="8.421875" style="237" customWidth="1"/>
    <col min="21" max="22" width="12.7109375" style="237" customWidth="1"/>
    <col min="23" max="16384" width="9.140625" style="237" customWidth="1"/>
  </cols>
  <sheetData>
    <row r="1" spans="1:23" ht="27" customHeight="1">
      <c r="A1" s="532" t="s">
        <v>359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224"/>
      <c r="V1" s="224"/>
      <c r="W1" s="224"/>
    </row>
    <row r="2" spans="1:23" s="360" customFormat="1" ht="27" customHeight="1">
      <c r="A2" s="533" t="s">
        <v>97</v>
      </c>
      <c r="B2" s="533"/>
      <c r="C2" s="533"/>
      <c r="D2" s="533"/>
      <c r="G2" s="361" t="s">
        <v>113</v>
      </c>
      <c r="H2" s="362"/>
      <c r="L2" s="245" t="s">
        <v>114</v>
      </c>
      <c r="M2" s="245"/>
      <c r="N2" s="245"/>
      <c r="O2" s="245"/>
      <c r="P2" s="245"/>
      <c r="R2" s="245" t="s">
        <v>302</v>
      </c>
      <c r="T2" s="363"/>
      <c r="U2" s="224"/>
      <c r="V2" s="224"/>
      <c r="W2" s="224"/>
    </row>
    <row r="3" spans="1:23" s="360" customFormat="1" ht="27" customHeight="1">
      <c r="A3" s="365" t="s">
        <v>1</v>
      </c>
      <c r="B3" s="365"/>
      <c r="C3" s="365"/>
      <c r="D3" s="365"/>
      <c r="G3" s="361" t="s">
        <v>113</v>
      </c>
      <c r="H3" s="362"/>
      <c r="L3" s="533" t="s">
        <v>303</v>
      </c>
      <c r="M3" s="533"/>
      <c r="N3" s="361"/>
      <c r="O3" s="361"/>
      <c r="P3" s="361"/>
      <c r="Q3" s="245"/>
      <c r="R3" s="540" t="s">
        <v>115</v>
      </c>
      <c r="S3" s="540"/>
      <c r="T3" s="540"/>
      <c r="U3" s="224"/>
      <c r="V3" s="224"/>
      <c r="W3" s="224"/>
    </row>
    <row r="4" spans="1:23" s="360" customFormat="1" ht="27" customHeight="1">
      <c r="A4" s="533" t="str">
        <f>สงป301!A12</f>
        <v>แผนงานบูรณาการเสริมสร้างความเข้มแข็งและยั่งยืนให้กับเศรษฐกิจภายในประเทศ</v>
      </c>
      <c r="B4" s="533"/>
      <c r="C4" s="533"/>
      <c r="D4" s="533"/>
      <c r="E4" s="533"/>
      <c r="F4" s="365"/>
      <c r="G4" s="361"/>
      <c r="L4" s="365" t="s">
        <v>11</v>
      </c>
      <c r="M4" s="366"/>
      <c r="N4" s="365"/>
      <c r="O4" s="365"/>
      <c r="P4" s="365"/>
      <c r="Q4" s="245"/>
      <c r="R4" s="540" t="s">
        <v>360</v>
      </c>
      <c r="S4" s="540"/>
      <c r="T4" s="540"/>
      <c r="U4" s="224"/>
      <c r="V4" s="224"/>
      <c r="W4" s="224"/>
    </row>
    <row r="5" spans="1:23" s="360" customFormat="1" ht="27" customHeight="1">
      <c r="A5" s="245" t="s">
        <v>361</v>
      </c>
      <c r="B5" s="245"/>
      <c r="C5" s="245"/>
      <c r="D5" s="245"/>
      <c r="E5" s="245"/>
      <c r="F5" s="245"/>
      <c r="G5" s="361"/>
      <c r="L5" s="365" t="s">
        <v>11</v>
      </c>
      <c r="M5" s="366"/>
      <c r="N5" s="365"/>
      <c r="O5" s="365"/>
      <c r="P5" s="365"/>
      <c r="Q5" s="244"/>
      <c r="S5" s="363"/>
      <c r="T5" s="245"/>
      <c r="U5" s="224"/>
      <c r="V5" s="224"/>
      <c r="W5" s="224"/>
    </row>
    <row r="6" spans="1:23" s="360" customFormat="1" ht="27" customHeight="1">
      <c r="A6" s="533" t="str">
        <f>สงป301!A14</f>
        <v>โครงการส่งเสริมการบริหารจัดการทรัพยากรธรรมชาติและสิ่งแวดล้อมอย่างยั่งยืน</v>
      </c>
      <c r="B6" s="533"/>
      <c r="C6" s="533"/>
      <c r="D6" s="533"/>
      <c r="E6" s="533"/>
      <c r="F6" s="533"/>
      <c r="G6" s="533"/>
      <c r="H6" s="533"/>
      <c r="I6" s="533"/>
      <c r="J6" s="533"/>
      <c r="L6" s="365" t="s">
        <v>11</v>
      </c>
      <c r="M6" s="244"/>
      <c r="N6" s="245"/>
      <c r="O6" s="245"/>
      <c r="P6" s="245"/>
      <c r="Q6" s="244"/>
      <c r="S6" s="363"/>
      <c r="T6" s="245"/>
      <c r="U6" s="224"/>
      <c r="V6" s="224"/>
      <c r="W6" s="224"/>
    </row>
    <row r="7" spans="1:23" s="360" customFormat="1" ht="27" customHeight="1">
      <c r="A7" s="533" t="str">
        <f>สงป301!A15</f>
        <v>กิจกรรมหลักส่งเสริมฟื้นฟูทรัพยากรธรรมชาติและสิ่งแวดล้อม</v>
      </c>
      <c r="B7" s="533"/>
      <c r="C7" s="533"/>
      <c r="D7" s="533"/>
      <c r="E7" s="533"/>
      <c r="F7" s="242"/>
      <c r="G7" s="242"/>
      <c r="H7" s="242"/>
      <c r="I7" s="242"/>
      <c r="J7" s="242"/>
      <c r="L7" s="241" t="s">
        <v>11</v>
      </c>
      <c r="M7" s="244"/>
      <c r="N7" s="245"/>
      <c r="O7" s="245"/>
      <c r="P7" s="245"/>
      <c r="Q7" s="244"/>
      <c r="S7" s="363"/>
      <c r="T7" s="245"/>
      <c r="U7" s="224"/>
      <c r="V7" s="224"/>
      <c r="W7" s="224"/>
    </row>
    <row r="8" spans="1:23" s="360" customFormat="1" ht="23.25">
      <c r="A8" s="245" t="s">
        <v>117</v>
      </c>
      <c r="B8" s="245"/>
      <c r="C8" s="245"/>
      <c r="D8" s="245"/>
      <c r="E8" s="359"/>
      <c r="F8" s="236"/>
      <c r="G8" s="236"/>
      <c r="L8" s="241" t="s">
        <v>11</v>
      </c>
      <c r="M8" s="244"/>
      <c r="N8" s="259"/>
      <c r="O8" s="259"/>
      <c r="P8" s="532"/>
      <c r="Q8" s="532"/>
      <c r="R8" s="245"/>
      <c r="S8" s="245"/>
      <c r="T8" s="245"/>
      <c r="U8" s="224"/>
      <c r="V8" s="224"/>
      <c r="W8" s="224"/>
    </row>
    <row r="9" spans="1:23" s="360" customFormat="1" ht="23.25">
      <c r="A9" s="456" t="str">
        <f>สงป301!A16</f>
        <v>กิจกรรมส่งเสริมปลูกไม้เศรษฐกิจในที่ดินของเอกชน เพื่อพัฒนาอาชีพและรายได้ประชาชน</v>
      </c>
      <c r="B9" s="245"/>
      <c r="C9" s="245"/>
      <c r="D9" s="245"/>
      <c r="E9" s="359"/>
      <c r="F9" s="236"/>
      <c r="G9" s="236"/>
      <c r="L9" s="241"/>
      <c r="M9" s="244"/>
      <c r="N9" s="259"/>
      <c r="O9" s="259"/>
      <c r="P9" s="236"/>
      <c r="Q9" s="236"/>
      <c r="R9" s="245"/>
      <c r="S9" s="245"/>
      <c r="T9" s="245"/>
      <c r="U9" s="237"/>
      <c r="V9" s="224"/>
      <c r="W9" s="224"/>
    </row>
    <row r="10" spans="1:23" s="224" customFormat="1" ht="23.25" customHeight="1">
      <c r="A10" s="367"/>
      <c r="B10" s="368"/>
      <c r="C10" s="369"/>
      <c r="D10" s="236"/>
      <c r="E10" s="236"/>
      <c r="F10" s="236"/>
      <c r="G10" s="236"/>
      <c r="H10" s="245"/>
      <c r="I10" s="245"/>
      <c r="J10" s="245"/>
      <c r="K10" s="245"/>
      <c r="L10" s="245"/>
      <c r="M10" s="245"/>
      <c r="N10" s="245"/>
      <c r="O10" s="245"/>
      <c r="P10" s="241"/>
      <c r="Q10" s="365"/>
      <c r="R10" s="241"/>
      <c r="S10" s="360"/>
      <c r="T10" s="259" t="s">
        <v>304</v>
      </c>
      <c r="U10" s="237"/>
      <c r="V10" s="237"/>
      <c r="W10" s="237"/>
    </row>
    <row r="11" spans="1:23" s="224" customFormat="1" ht="23.25">
      <c r="A11" s="370" t="s">
        <v>305</v>
      </c>
      <c r="B11" s="371" t="s">
        <v>306</v>
      </c>
      <c r="C11" s="372" t="s">
        <v>4</v>
      </c>
      <c r="D11" s="541" t="s">
        <v>2</v>
      </c>
      <c r="E11" s="543" t="s">
        <v>307</v>
      </c>
      <c r="F11" s="545" t="s">
        <v>307</v>
      </c>
      <c r="G11" s="545"/>
      <c r="H11" s="545"/>
      <c r="I11" s="541" t="s">
        <v>308</v>
      </c>
      <c r="J11" s="546" t="s">
        <v>308</v>
      </c>
      <c r="K11" s="546"/>
      <c r="L11" s="546"/>
      <c r="M11" s="543" t="s">
        <v>309</v>
      </c>
      <c r="N11" s="545" t="s">
        <v>309</v>
      </c>
      <c r="O11" s="545"/>
      <c r="P11" s="545"/>
      <c r="Q11" s="541" t="s">
        <v>310</v>
      </c>
      <c r="R11" s="546" t="s">
        <v>310</v>
      </c>
      <c r="S11" s="546"/>
      <c r="T11" s="546"/>
      <c r="U11" s="237"/>
      <c r="V11" s="237"/>
      <c r="W11" s="237"/>
    </row>
    <row r="12" spans="1:23" s="224" customFormat="1" ht="23.25">
      <c r="A12" s="374" t="s">
        <v>125</v>
      </c>
      <c r="B12" s="375"/>
      <c r="C12" s="376" t="s">
        <v>5</v>
      </c>
      <c r="D12" s="542"/>
      <c r="E12" s="544"/>
      <c r="F12" s="377" t="s">
        <v>126</v>
      </c>
      <c r="G12" s="377" t="s">
        <v>127</v>
      </c>
      <c r="H12" s="377" t="s">
        <v>128</v>
      </c>
      <c r="I12" s="542"/>
      <c r="J12" s="373" t="s">
        <v>311</v>
      </c>
      <c r="K12" s="373" t="s">
        <v>130</v>
      </c>
      <c r="L12" s="373" t="s">
        <v>131</v>
      </c>
      <c r="M12" s="544"/>
      <c r="N12" s="377" t="s">
        <v>132</v>
      </c>
      <c r="O12" s="378" t="s">
        <v>133</v>
      </c>
      <c r="P12" s="377" t="s">
        <v>134</v>
      </c>
      <c r="Q12" s="542"/>
      <c r="R12" s="373" t="s">
        <v>135</v>
      </c>
      <c r="S12" s="373" t="s">
        <v>136</v>
      </c>
      <c r="T12" s="373" t="s">
        <v>137</v>
      </c>
      <c r="U12" s="237"/>
      <c r="V12" s="237"/>
      <c r="W12" s="237"/>
    </row>
    <row r="13" spans="1:23" s="224" customFormat="1" ht="23.25">
      <c r="A13" s="370" t="s">
        <v>2</v>
      </c>
      <c r="B13" s="379" t="s">
        <v>312</v>
      </c>
      <c r="C13" s="376" t="s">
        <v>4</v>
      </c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237"/>
      <c r="V13" s="237"/>
      <c r="W13" s="237"/>
    </row>
    <row r="14" spans="1:20" ht="23.25">
      <c r="A14" s="381"/>
      <c r="B14" s="379"/>
      <c r="C14" s="376" t="s">
        <v>5</v>
      </c>
      <c r="D14" s="382"/>
      <c r="E14" s="383"/>
      <c r="F14" s="377"/>
      <c r="G14" s="377"/>
      <c r="H14" s="377"/>
      <c r="I14" s="382"/>
      <c r="J14" s="373"/>
      <c r="K14" s="373"/>
      <c r="L14" s="373"/>
      <c r="M14" s="383"/>
      <c r="N14" s="377"/>
      <c r="O14" s="378"/>
      <c r="P14" s="377"/>
      <c r="Q14" s="382"/>
      <c r="R14" s="373"/>
      <c r="S14" s="373"/>
      <c r="T14" s="373"/>
    </row>
    <row r="15" spans="1:21" ht="17.25" customHeight="1">
      <c r="A15" s="384" t="s">
        <v>313</v>
      </c>
      <c r="B15" s="385" t="s">
        <v>312</v>
      </c>
      <c r="C15" s="386" t="s">
        <v>4</v>
      </c>
      <c r="D15" s="387">
        <v>0</v>
      </c>
      <c r="E15" s="387">
        <v>0</v>
      </c>
      <c r="F15" s="387">
        <v>0</v>
      </c>
      <c r="G15" s="387">
        <v>0</v>
      </c>
      <c r="H15" s="387">
        <v>0</v>
      </c>
      <c r="I15" s="387">
        <v>0</v>
      </c>
      <c r="J15" s="387">
        <v>0</v>
      </c>
      <c r="K15" s="387">
        <v>0</v>
      </c>
      <c r="L15" s="387">
        <v>0</v>
      </c>
      <c r="M15" s="387">
        <v>0</v>
      </c>
      <c r="N15" s="387">
        <v>0</v>
      </c>
      <c r="O15" s="387">
        <v>0</v>
      </c>
      <c r="P15" s="387">
        <v>0</v>
      </c>
      <c r="Q15" s="387">
        <v>0</v>
      </c>
      <c r="R15" s="387">
        <v>0</v>
      </c>
      <c r="S15" s="387">
        <v>0</v>
      </c>
      <c r="T15" s="387">
        <v>0</v>
      </c>
      <c r="U15" s="388"/>
    </row>
    <row r="16" spans="1:21" ht="15" customHeight="1">
      <c r="A16" s="389"/>
      <c r="B16" s="390"/>
      <c r="C16" s="391" t="s">
        <v>5</v>
      </c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88"/>
    </row>
    <row r="17" spans="1:21" ht="18" customHeight="1">
      <c r="A17" s="393" t="s">
        <v>362</v>
      </c>
      <c r="B17" s="394"/>
      <c r="C17" s="395" t="s">
        <v>4</v>
      </c>
      <c r="D17" s="387">
        <v>0</v>
      </c>
      <c r="E17" s="387">
        <v>0</v>
      </c>
      <c r="F17" s="387">
        <v>0</v>
      </c>
      <c r="G17" s="387">
        <v>0</v>
      </c>
      <c r="H17" s="387">
        <v>0</v>
      </c>
      <c r="I17" s="387">
        <v>0</v>
      </c>
      <c r="J17" s="387">
        <v>0</v>
      </c>
      <c r="K17" s="387">
        <v>0</v>
      </c>
      <c r="L17" s="387">
        <v>0</v>
      </c>
      <c r="M17" s="387">
        <v>0</v>
      </c>
      <c r="N17" s="387">
        <v>0</v>
      </c>
      <c r="O17" s="387">
        <v>0</v>
      </c>
      <c r="P17" s="387">
        <v>0</v>
      </c>
      <c r="Q17" s="387">
        <v>0</v>
      </c>
      <c r="R17" s="387">
        <v>0</v>
      </c>
      <c r="S17" s="387">
        <v>0</v>
      </c>
      <c r="T17" s="387">
        <v>0</v>
      </c>
      <c r="U17" s="388"/>
    </row>
    <row r="18" spans="1:21" ht="15.75" customHeight="1">
      <c r="A18" s="396"/>
      <c r="B18" s="397"/>
      <c r="C18" s="398" t="s">
        <v>5</v>
      </c>
      <c r="D18" s="398"/>
      <c r="E18" s="398"/>
      <c r="F18" s="398"/>
      <c r="G18" s="399"/>
      <c r="H18" s="399"/>
      <c r="I18" s="399"/>
      <c r="J18" s="400"/>
      <c r="K18" s="399"/>
      <c r="L18" s="399"/>
      <c r="M18" s="399"/>
      <c r="N18" s="400"/>
      <c r="O18" s="399"/>
      <c r="P18" s="399"/>
      <c r="Q18" s="399"/>
      <c r="R18" s="400"/>
      <c r="S18" s="399"/>
      <c r="T18" s="399"/>
      <c r="U18" s="388"/>
    </row>
    <row r="19" spans="1:21" ht="22.5">
      <c r="A19" s="401" t="s">
        <v>316</v>
      </c>
      <c r="B19" s="385" t="s">
        <v>312</v>
      </c>
      <c r="C19" s="386" t="s">
        <v>4</v>
      </c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388"/>
    </row>
    <row r="20" spans="1:21" ht="17.25" customHeight="1">
      <c r="A20" s="396"/>
      <c r="B20" s="397"/>
      <c r="C20" s="398" t="s">
        <v>5</v>
      </c>
      <c r="D20" s="403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88"/>
    </row>
    <row r="21" spans="1:21" ht="21" customHeight="1">
      <c r="A21" s="401" t="s">
        <v>317</v>
      </c>
      <c r="B21" s="385" t="s">
        <v>312</v>
      </c>
      <c r="C21" s="386" t="s">
        <v>4</v>
      </c>
      <c r="D21" s="402"/>
      <c r="E21" s="404"/>
      <c r="F21" s="405"/>
      <c r="G21" s="405"/>
      <c r="H21" s="405"/>
      <c r="I21" s="404"/>
      <c r="J21" s="405"/>
      <c r="K21" s="405"/>
      <c r="L21" s="405"/>
      <c r="M21" s="404"/>
      <c r="N21" s="405"/>
      <c r="O21" s="405"/>
      <c r="P21" s="405"/>
      <c r="Q21" s="406"/>
      <c r="R21" s="405"/>
      <c r="S21" s="405"/>
      <c r="T21" s="405"/>
      <c r="U21" s="388"/>
    </row>
    <row r="22" spans="1:23" s="224" customFormat="1" ht="18.75" customHeight="1">
      <c r="A22" s="396"/>
      <c r="B22" s="397"/>
      <c r="C22" s="398" t="s">
        <v>5</v>
      </c>
      <c r="D22" s="398"/>
      <c r="E22" s="398"/>
      <c r="F22" s="398"/>
      <c r="G22" s="399"/>
      <c r="H22" s="399"/>
      <c r="I22" s="399"/>
      <c r="J22" s="400"/>
      <c r="K22" s="399"/>
      <c r="L22" s="399"/>
      <c r="M22" s="399"/>
      <c r="N22" s="400"/>
      <c r="O22" s="399"/>
      <c r="P22" s="399"/>
      <c r="Q22" s="399"/>
      <c r="R22" s="400"/>
      <c r="S22" s="399"/>
      <c r="T22" s="399"/>
      <c r="U22" s="388"/>
      <c r="V22" s="237"/>
      <c r="W22" s="237"/>
    </row>
    <row r="23" spans="1:23" s="224" customFormat="1" ht="18.75" customHeight="1">
      <c r="A23" s="407" t="s">
        <v>214</v>
      </c>
      <c r="B23" s="408"/>
      <c r="C23" s="409" t="s">
        <v>4</v>
      </c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388"/>
      <c r="V23" s="237"/>
      <c r="W23" s="237"/>
    </row>
    <row r="24" spans="1:23" s="224" customFormat="1" ht="18.75" customHeight="1">
      <c r="A24" s="407"/>
      <c r="B24" s="408"/>
      <c r="C24" s="411" t="s">
        <v>5</v>
      </c>
      <c r="D24" s="411"/>
      <c r="E24" s="411"/>
      <c r="F24" s="411"/>
      <c r="G24" s="412"/>
      <c r="H24" s="412"/>
      <c r="I24" s="412"/>
      <c r="J24" s="413"/>
      <c r="K24" s="412"/>
      <c r="L24" s="412"/>
      <c r="M24" s="412"/>
      <c r="N24" s="413"/>
      <c r="O24" s="412"/>
      <c r="P24" s="412"/>
      <c r="Q24" s="412"/>
      <c r="R24" s="413"/>
      <c r="S24" s="412"/>
      <c r="T24" s="412"/>
      <c r="U24" s="388"/>
      <c r="V24" s="237"/>
      <c r="W24" s="237"/>
    </row>
    <row r="25" spans="1:23" s="224" customFormat="1" ht="23.25" customHeight="1">
      <c r="A25" s="547" t="s">
        <v>335</v>
      </c>
      <c r="B25" s="549" t="s">
        <v>314</v>
      </c>
      <c r="C25" s="414" t="s">
        <v>4</v>
      </c>
      <c r="D25" s="415" t="s">
        <v>363</v>
      </c>
      <c r="E25" s="415" t="s">
        <v>363</v>
      </c>
      <c r="F25" s="415" t="s">
        <v>363</v>
      </c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388"/>
      <c r="V25" s="237"/>
      <c r="W25" s="237"/>
    </row>
    <row r="26" spans="1:23" s="224" customFormat="1" ht="23.25">
      <c r="A26" s="548"/>
      <c r="B26" s="550"/>
      <c r="C26" s="551" t="s">
        <v>5</v>
      </c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388"/>
      <c r="V26" s="237"/>
      <c r="W26" s="237"/>
    </row>
    <row r="27" spans="1:23" s="224" customFormat="1" ht="23.25">
      <c r="A27" s="418" t="s">
        <v>411</v>
      </c>
      <c r="B27" s="550"/>
      <c r="C27" s="552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388"/>
      <c r="V27" s="237"/>
      <c r="W27" s="237"/>
    </row>
    <row r="28" spans="1:23" s="224" customFormat="1" ht="23.25">
      <c r="A28" s="418" t="s">
        <v>406</v>
      </c>
      <c r="B28" s="549" t="s">
        <v>312</v>
      </c>
      <c r="C28" s="414" t="s">
        <v>4</v>
      </c>
      <c r="D28" s="402">
        <f>E28+I28+M28+Q28</f>
        <v>0</v>
      </c>
      <c r="E28" s="404">
        <f>SUM(F28:H28)</f>
        <v>0</v>
      </c>
      <c r="F28" s="405">
        <f>'สงป.302'!D110</f>
        <v>0</v>
      </c>
      <c r="G28" s="405">
        <f>'สงป.302'!E110</f>
        <v>0</v>
      </c>
      <c r="H28" s="405">
        <f>'สงป.302'!F110</f>
        <v>0</v>
      </c>
      <c r="I28" s="404">
        <f>SUM(J28:L28)</f>
        <v>0</v>
      </c>
      <c r="J28" s="405">
        <f>'สงป.302'!H110</f>
        <v>0</v>
      </c>
      <c r="K28" s="405">
        <f>'สงป.302'!I110</f>
        <v>0</v>
      </c>
      <c r="L28" s="405">
        <f>'สงป.302'!J110</f>
        <v>0</v>
      </c>
      <c r="M28" s="419">
        <f>SUM(N28:P28)</f>
        <v>0</v>
      </c>
      <c r="N28" s="405">
        <f>'สงป.302'!L110</f>
        <v>0</v>
      </c>
      <c r="O28" s="405">
        <f>'สงป.302'!M110</f>
        <v>0</v>
      </c>
      <c r="P28" s="405">
        <f>'สงป.302'!N110</f>
        <v>0</v>
      </c>
      <c r="Q28" s="419">
        <f>SUM(R28:T28)</f>
        <v>0</v>
      </c>
      <c r="R28" s="405">
        <f>'สงป.302'!P110</f>
        <v>0</v>
      </c>
      <c r="S28" s="420">
        <f>'สงป.302'!Q110</f>
        <v>0</v>
      </c>
      <c r="T28" s="405">
        <f>'สงป.302'!R110</f>
        <v>0</v>
      </c>
      <c r="U28" s="388"/>
      <c r="V28" s="237"/>
      <c r="W28" s="237"/>
    </row>
    <row r="29" spans="1:23" s="224" customFormat="1" ht="23.25">
      <c r="A29" s="421" t="s">
        <v>407</v>
      </c>
      <c r="B29" s="553"/>
      <c r="C29" s="422" t="s">
        <v>5</v>
      </c>
      <c r="D29" s="423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388"/>
      <c r="V29" s="237"/>
      <c r="W29" s="237"/>
    </row>
    <row r="30" spans="1:23" s="224" customFormat="1" ht="23.25">
      <c r="A30" s="425" t="s">
        <v>75</v>
      </c>
      <c r="B30" s="554" t="s">
        <v>315</v>
      </c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6"/>
      <c r="U30" s="388"/>
      <c r="V30" s="237"/>
      <c r="W30" s="237"/>
    </row>
    <row r="31" spans="1:21" ht="21.75" customHeight="1">
      <c r="A31" s="428" t="s">
        <v>364</v>
      </c>
      <c r="B31" s="408"/>
      <c r="C31" s="409" t="s">
        <v>4</v>
      </c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388"/>
    </row>
    <row r="32" spans="1:21" ht="21.75" customHeight="1">
      <c r="A32" s="407"/>
      <c r="B32" s="408"/>
      <c r="C32" s="411" t="s">
        <v>5</v>
      </c>
      <c r="D32" s="411"/>
      <c r="E32" s="411"/>
      <c r="F32" s="411"/>
      <c r="G32" s="412"/>
      <c r="H32" s="412"/>
      <c r="I32" s="412"/>
      <c r="J32" s="413"/>
      <c r="K32" s="412"/>
      <c r="L32" s="412"/>
      <c r="M32" s="412"/>
      <c r="N32" s="413"/>
      <c r="O32" s="412"/>
      <c r="P32" s="412"/>
      <c r="Q32" s="412"/>
      <c r="R32" s="413"/>
      <c r="S32" s="412"/>
      <c r="T32" s="412"/>
      <c r="U32" s="388"/>
    </row>
    <row r="33" spans="1:21" ht="22.5">
      <c r="A33" s="547" t="s">
        <v>335</v>
      </c>
      <c r="B33" s="549" t="s">
        <v>314</v>
      </c>
      <c r="C33" s="414" t="s">
        <v>4</v>
      </c>
      <c r="D33" s="415" t="s">
        <v>363</v>
      </c>
      <c r="E33" s="415" t="s">
        <v>363</v>
      </c>
      <c r="F33" s="415" t="s">
        <v>363</v>
      </c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388"/>
    </row>
    <row r="34" spans="1:21" ht="21.75" customHeight="1">
      <c r="A34" s="548"/>
      <c r="B34" s="550"/>
      <c r="C34" s="551" t="s">
        <v>5</v>
      </c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388"/>
    </row>
    <row r="35" spans="1:21" ht="21.75" customHeight="1">
      <c r="A35" s="418" t="s">
        <v>410</v>
      </c>
      <c r="B35" s="550"/>
      <c r="C35" s="552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29"/>
    </row>
    <row r="36" spans="1:20" s="429" customFormat="1" ht="21.75" customHeight="1">
      <c r="A36" s="418" t="s">
        <v>406</v>
      </c>
      <c r="B36" s="549" t="s">
        <v>312</v>
      </c>
      <c r="C36" s="414" t="s">
        <v>4</v>
      </c>
      <c r="D36" s="402">
        <f>E36+I36+M36+Q36</f>
        <v>0</v>
      </c>
      <c r="E36" s="404">
        <f>SUM(F36:H36)</f>
        <v>0</v>
      </c>
      <c r="F36" s="405">
        <f>'สงป.302'!D116</f>
        <v>0</v>
      </c>
      <c r="G36" s="405">
        <f>'สงป.302'!E116</f>
        <v>0</v>
      </c>
      <c r="H36" s="405">
        <f>'สงป.302'!F116</f>
        <v>0</v>
      </c>
      <c r="I36" s="404">
        <f>SUM(J36:L36)</f>
        <v>0</v>
      </c>
      <c r="J36" s="405">
        <f>'สงป.302'!H116</f>
        <v>0</v>
      </c>
      <c r="K36" s="405">
        <f>'สงป.302'!I116</f>
        <v>0</v>
      </c>
      <c r="L36" s="405">
        <f>'สงป.302'!J116</f>
        <v>0</v>
      </c>
      <c r="M36" s="419">
        <f>SUM(N36:P36)</f>
        <v>0</v>
      </c>
      <c r="N36" s="405">
        <f>'สงป.302'!L116</f>
        <v>0</v>
      </c>
      <c r="O36" s="405">
        <f>'สงป.302'!M116</f>
        <v>0</v>
      </c>
      <c r="P36" s="405">
        <f>'สงป.302'!N116</f>
        <v>0</v>
      </c>
      <c r="Q36" s="419">
        <f>SUM(R36:T36)</f>
        <v>0</v>
      </c>
      <c r="R36" s="405">
        <f>'สงป.302'!P116</f>
        <v>0</v>
      </c>
      <c r="S36" s="420">
        <f>'สงป.302'!Q116</f>
        <v>0</v>
      </c>
      <c r="T36" s="405">
        <f>'สงป.302'!R116</f>
        <v>0</v>
      </c>
    </row>
    <row r="37" spans="1:21" s="429" customFormat="1" ht="21.75" customHeight="1">
      <c r="A37" s="421" t="s">
        <v>407</v>
      </c>
      <c r="B37" s="553"/>
      <c r="C37" s="422" t="s">
        <v>5</v>
      </c>
      <c r="D37" s="423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388"/>
    </row>
    <row r="38" spans="1:21" ht="21.75" customHeight="1">
      <c r="A38" s="425" t="s">
        <v>75</v>
      </c>
      <c r="B38" s="426" t="s">
        <v>315</v>
      </c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55"/>
      <c r="U38" s="388"/>
    </row>
    <row r="39" spans="1:20" ht="22.5">
      <c r="A39" s="432" t="s">
        <v>365</v>
      </c>
      <c r="B39" s="385" t="s">
        <v>312</v>
      </c>
      <c r="C39" s="386" t="s">
        <v>4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</row>
    <row r="40" spans="1:20" ht="20.25">
      <c r="A40" s="396"/>
      <c r="B40" s="397"/>
      <c r="C40" s="398" t="s">
        <v>5</v>
      </c>
      <c r="D40" s="403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</row>
    <row r="41" spans="1:20" ht="40.5">
      <c r="A41" s="433" t="s">
        <v>366</v>
      </c>
      <c r="B41" s="434" t="s">
        <v>312</v>
      </c>
      <c r="C41" s="409" t="s">
        <v>4</v>
      </c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</row>
    <row r="42" spans="1:20" ht="20.25">
      <c r="A42" s="396"/>
      <c r="B42" s="397"/>
      <c r="C42" s="398" t="s">
        <v>5</v>
      </c>
      <c r="D42" s="398"/>
      <c r="E42" s="398"/>
      <c r="F42" s="398"/>
      <c r="G42" s="399"/>
      <c r="H42" s="399"/>
      <c r="I42" s="399"/>
      <c r="J42" s="400"/>
      <c r="K42" s="399"/>
      <c r="L42" s="399"/>
      <c r="M42" s="399"/>
      <c r="N42" s="400"/>
      <c r="O42" s="399"/>
      <c r="P42" s="399"/>
      <c r="Q42" s="399"/>
      <c r="R42" s="400"/>
      <c r="S42" s="399"/>
      <c r="T42" s="399"/>
    </row>
    <row r="43" spans="1:20" ht="22.5">
      <c r="A43" s="547" t="s">
        <v>335</v>
      </c>
      <c r="B43" s="549" t="s">
        <v>314</v>
      </c>
      <c r="C43" s="414" t="s">
        <v>4</v>
      </c>
      <c r="D43" s="415" t="s">
        <v>363</v>
      </c>
      <c r="E43" s="415" t="s">
        <v>363</v>
      </c>
      <c r="F43" s="415" t="s">
        <v>363</v>
      </c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</row>
    <row r="44" spans="1:20" ht="22.5">
      <c r="A44" s="548"/>
      <c r="B44" s="550"/>
      <c r="C44" s="551" t="s">
        <v>5</v>
      </c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</row>
    <row r="45" spans="1:20" ht="44.25">
      <c r="A45" s="436" t="s">
        <v>405</v>
      </c>
      <c r="B45" s="550"/>
      <c r="C45" s="552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</row>
    <row r="46" spans="1:20" ht="23.25">
      <c r="A46" s="418" t="s">
        <v>406</v>
      </c>
      <c r="B46" s="549" t="s">
        <v>312</v>
      </c>
      <c r="C46" s="414" t="s">
        <v>4</v>
      </c>
      <c r="D46" s="402">
        <f>E46+I46+M46+Q46</f>
        <v>0</v>
      </c>
      <c r="E46" s="404">
        <f>SUM(F46:H46)</f>
        <v>0</v>
      </c>
      <c r="F46" s="405"/>
      <c r="G46" s="405"/>
      <c r="H46" s="405"/>
      <c r="I46" s="404">
        <f>SUM(J46:L46)</f>
        <v>0</v>
      </c>
      <c r="J46" s="405"/>
      <c r="K46" s="405"/>
      <c r="L46" s="405"/>
      <c r="M46" s="419">
        <f>SUM(N46:P46)</f>
        <v>0</v>
      </c>
      <c r="N46" s="405">
        <f>'สงป.302'!L123</f>
        <v>0</v>
      </c>
      <c r="O46" s="405">
        <f>'สงป.302'!M123</f>
        <v>0</v>
      </c>
      <c r="P46" s="405">
        <f>'สงป.302'!N123</f>
        <v>0</v>
      </c>
      <c r="Q46" s="419">
        <f>SUM(R46:T46)</f>
        <v>0</v>
      </c>
      <c r="R46" s="405">
        <f>'สงป.302'!P123</f>
        <v>0</v>
      </c>
      <c r="S46" s="420">
        <f>'สงป.302'!Q123</f>
        <v>0</v>
      </c>
      <c r="T46" s="405">
        <f>'สงป.302'!R123</f>
        <v>0</v>
      </c>
    </row>
    <row r="47" spans="1:20" ht="22.5">
      <c r="A47" s="421" t="s">
        <v>407</v>
      </c>
      <c r="B47" s="553"/>
      <c r="C47" s="422" t="s">
        <v>5</v>
      </c>
      <c r="D47" s="423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</row>
    <row r="48" spans="1:20" ht="21.75">
      <c r="A48" s="425" t="s">
        <v>75</v>
      </c>
      <c r="B48" s="554" t="s">
        <v>315</v>
      </c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6"/>
    </row>
    <row r="49" spans="1:20" ht="40.5">
      <c r="A49" s="433" t="s">
        <v>367</v>
      </c>
      <c r="B49" s="434" t="s">
        <v>312</v>
      </c>
      <c r="C49" s="409" t="s">
        <v>4</v>
      </c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</row>
    <row r="50" spans="1:20" ht="20.25">
      <c r="A50" s="396"/>
      <c r="B50" s="397"/>
      <c r="C50" s="398" t="s">
        <v>5</v>
      </c>
      <c r="D50" s="398"/>
      <c r="E50" s="398"/>
      <c r="F50" s="398"/>
      <c r="G50" s="399"/>
      <c r="H50" s="399"/>
      <c r="I50" s="399"/>
      <c r="J50" s="400"/>
      <c r="K50" s="399"/>
      <c r="L50" s="399"/>
      <c r="M50" s="399"/>
      <c r="N50" s="400"/>
      <c r="O50" s="399"/>
      <c r="P50" s="399"/>
      <c r="Q50" s="399"/>
      <c r="R50" s="400"/>
      <c r="S50" s="399"/>
      <c r="T50" s="399"/>
    </row>
    <row r="51" spans="1:20" ht="22.5">
      <c r="A51" s="547" t="s">
        <v>335</v>
      </c>
      <c r="B51" s="549" t="s">
        <v>314</v>
      </c>
      <c r="C51" s="414" t="s">
        <v>4</v>
      </c>
      <c r="D51" s="415" t="s">
        <v>363</v>
      </c>
      <c r="E51" s="415" t="s">
        <v>363</v>
      </c>
      <c r="F51" s="415" t="s">
        <v>363</v>
      </c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</row>
    <row r="52" spans="1:20" ht="22.5">
      <c r="A52" s="548"/>
      <c r="B52" s="550"/>
      <c r="C52" s="551" t="s">
        <v>5</v>
      </c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</row>
    <row r="53" spans="1:20" ht="44.25">
      <c r="A53" s="436" t="s">
        <v>408</v>
      </c>
      <c r="B53" s="550"/>
      <c r="C53" s="552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</row>
    <row r="54" spans="1:20" ht="23.25">
      <c r="A54" s="418" t="s">
        <v>409</v>
      </c>
      <c r="B54" s="549" t="s">
        <v>312</v>
      </c>
      <c r="C54" s="414" t="s">
        <v>4</v>
      </c>
      <c r="D54" s="402">
        <f>E54+I54+M54+Q54</f>
        <v>0</v>
      </c>
      <c r="E54" s="404">
        <f>SUM(F54:H54)</f>
        <v>0</v>
      </c>
      <c r="F54" s="405"/>
      <c r="G54" s="405"/>
      <c r="H54" s="405"/>
      <c r="I54" s="404">
        <f>SUM(J54:L54)</f>
        <v>0</v>
      </c>
      <c r="J54" s="405"/>
      <c r="K54" s="405"/>
      <c r="L54" s="405"/>
      <c r="M54" s="419">
        <f>SUM(N54:P54)</f>
        <v>0</v>
      </c>
      <c r="N54" s="405">
        <f>'สงป.302'!L129</f>
        <v>0</v>
      </c>
      <c r="O54" s="405">
        <f>'สงป.302'!M129</f>
        <v>0</v>
      </c>
      <c r="P54" s="405">
        <f>'สงป.302'!N129</f>
        <v>0</v>
      </c>
      <c r="Q54" s="419">
        <f>SUM(R54:T54)</f>
        <v>0</v>
      </c>
      <c r="R54" s="405">
        <f>'สงป.302'!P129</f>
        <v>0</v>
      </c>
      <c r="S54" s="420">
        <f>'สงป.302'!Q129</f>
        <v>0</v>
      </c>
      <c r="T54" s="405">
        <f>'สงป.302'!R129</f>
        <v>0</v>
      </c>
    </row>
    <row r="55" spans="1:20" ht="22.5">
      <c r="A55" s="421" t="s">
        <v>407</v>
      </c>
      <c r="B55" s="553"/>
      <c r="C55" s="422" t="s">
        <v>5</v>
      </c>
      <c r="D55" s="423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</row>
    <row r="56" spans="1:20" ht="21.75">
      <c r="A56" s="425" t="s">
        <v>75</v>
      </c>
      <c r="B56" s="426" t="s">
        <v>315</v>
      </c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55"/>
    </row>
    <row r="57" spans="1:20" ht="21.75">
      <c r="A57" s="437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</row>
    <row r="58" spans="1:20" ht="20.25">
      <c r="A58" s="246" t="s">
        <v>318</v>
      </c>
      <c r="B58" s="246"/>
      <c r="D58" s="359"/>
      <c r="H58" s="388"/>
      <c r="I58" s="388"/>
      <c r="J58" s="388"/>
      <c r="K58" s="430"/>
      <c r="L58" s="388"/>
      <c r="M58" s="388"/>
      <c r="N58" s="388"/>
      <c r="O58" s="430"/>
      <c r="P58" s="388"/>
      <c r="Q58" s="431"/>
      <c r="R58" s="246"/>
      <c r="T58" s="388"/>
    </row>
    <row r="59" spans="1:20" ht="20.25">
      <c r="A59" s="246" t="s">
        <v>368</v>
      </c>
      <c r="B59" s="246"/>
      <c r="D59" s="359"/>
      <c r="H59" s="388"/>
      <c r="I59" s="388"/>
      <c r="J59" s="388"/>
      <c r="K59" s="430"/>
      <c r="L59" s="388"/>
      <c r="M59" s="388"/>
      <c r="N59" s="388"/>
      <c r="O59" s="430"/>
      <c r="P59" s="388"/>
      <c r="Q59" s="431"/>
      <c r="R59" s="251"/>
      <c r="S59" s="251"/>
      <c r="T59" s="251"/>
    </row>
    <row r="60" spans="1:20" ht="20.25">
      <c r="A60" s="255" t="s">
        <v>369</v>
      </c>
      <c r="B60" s="255"/>
      <c r="D60" s="359"/>
      <c r="H60" s="388"/>
      <c r="I60" s="388"/>
      <c r="J60" s="388"/>
      <c r="K60" s="430"/>
      <c r="L60" s="388"/>
      <c r="M60" s="388"/>
      <c r="N60" s="388"/>
      <c r="O60" s="430"/>
      <c r="P60" s="388"/>
      <c r="Q60" s="431"/>
      <c r="R60" s="251"/>
      <c r="S60" s="251"/>
      <c r="T60" s="251"/>
    </row>
    <row r="61" spans="1:20" ht="20.25">
      <c r="A61" s="255" t="s">
        <v>222</v>
      </c>
      <c r="B61" s="255"/>
      <c r="D61" s="359"/>
      <c r="Q61" s="431"/>
      <c r="R61" s="251"/>
      <c r="S61" s="251"/>
      <c r="T61" s="251"/>
    </row>
    <row r="62" spans="1:20" ht="23.25">
      <c r="A62" s="438" t="s">
        <v>319</v>
      </c>
      <c r="B62" s="438"/>
      <c r="C62" s="439"/>
      <c r="D62" s="440"/>
      <c r="E62" s="441"/>
      <c r="F62" s="441"/>
      <c r="G62" s="442"/>
      <c r="H62" s="442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</row>
    <row r="63" spans="1:20" ht="23.25">
      <c r="A63" s="557" t="s">
        <v>320</v>
      </c>
      <c r="B63" s="558"/>
      <c r="C63" s="558"/>
      <c r="D63" s="558"/>
      <c r="E63" s="558"/>
      <c r="F63" s="558"/>
      <c r="G63" s="444"/>
      <c r="H63" s="445"/>
      <c r="I63" s="446"/>
      <c r="J63" s="447"/>
      <c r="K63" s="559" t="s">
        <v>321</v>
      </c>
      <c r="L63" s="560"/>
      <c r="M63" s="560"/>
      <c r="N63" s="560"/>
      <c r="O63" s="560"/>
      <c r="P63" s="561"/>
      <c r="Q63" s="443"/>
      <c r="R63" s="443"/>
      <c r="S63" s="443"/>
      <c r="T63" s="443"/>
    </row>
    <row r="64" spans="8:20" ht="20.25">
      <c r="H64" s="448"/>
      <c r="I64" s="449"/>
      <c r="J64" s="449"/>
      <c r="K64" s="450"/>
      <c r="L64" s="448"/>
      <c r="M64" s="449"/>
      <c r="N64" s="449"/>
      <c r="O64" s="450"/>
      <c r="P64" s="448"/>
      <c r="Q64" s="451"/>
      <c r="R64" s="452"/>
      <c r="S64" s="453"/>
      <c r="T64" s="454"/>
    </row>
  </sheetData>
  <sheetProtection/>
  <mergeCells count="40">
    <mergeCell ref="B54:B55"/>
    <mergeCell ref="A63:F63"/>
    <mergeCell ref="K63:P63"/>
    <mergeCell ref="A43:A44"/>
    <mergeCell ref="B43:B45"/>
    <mergeCell ref="C44:C45"/>
    <mergeCell ref="B46:B47"/>
    <mergeCell ref="B48:T48"/>
    <mergeCell ref="A51:A52"/>
    <mergeCell ref="B51:B53"/>
    <mergeCell ref="C52:C53"/>
    <mergeCell ref="B30:T30"/>
    <mergeCell ref="A33:A34"/>
    <mergeCell ref="B33:B35"/>
    <mergeCell ref="C34:C35"/>
    <mergeCell ref="B36:B37"/>
    <mergeCell ref="Q11:Q12"/>
    <mergeCell ref="R11:T11"/>
    <mergeCell ref="A25:A26"/>
    <mergeCell ref="B25:B27"/>
    <mergeCell ref="C26:C27"/>
    <mergeCell ref="B28:B29"/>
    <mergeCell ref="A6:J6"/>
    <mergeCell ref="A7:E7"/>
    <mergeCell ref="P8:Q8"/>
    <mergeCell ref="D11:D12"/>
    <mergeCell ref="E11:E12"/>
    <mergeCell ref="F11:H11"/>
    <mergeCell ref="I11:I12"/>
    <mergeCell ref="J11:L11"/>
    <mergeCell ref="M11:M12"/>
    <mergeCell ref="N11:P11"/>
    <mergeCell ref="A1:T1"/>
    <mergeCell ref="A2:D2"/>
    <mergeCell ref="L3:M3"/>
    <mergeCell ref="R3:T3"/>
    <mergeCell ref="A4:E4"/>
    <mergeCell ref="R4:T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68" r:id="rId2"/>
  <rowBreaks count="2" manualBreakCount="2">
    <brk id="30" max="19" man="1"/>
    <brk id="48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3.7109375" style="38" customWidth="1"/>
    <col min="2" max="2" width="39.7109375" style="38" customWidth="1"/>
    <col min="3" max="3" width="9.140625" style="38" customWidth="1"/>
    <col min="4" max="6" width="13.28125" style="38" customWidth="1"/>
    <col min="7" max="7" width="6.8515625" style="38" customWidth="1"/>
    <col min="8" max="11" width="16.00390625" style="38" customWidth="1"/>
    <col min="12" max="12" width="14.421875" style="38" customWidth="1"/>
    <col min="13" max="13" width="8.00390625" style="38" customWidth="1"/>
    <col min="14" max="16384" width="9.140625" style="38" customWidth="1"/>
  </cols>
  <sheetData>
    <row r="1" spans="1:13" ht="19.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574" t="s">
        <v>18</v>
      </c>
      <c r="M1" s="574"/>
    </row>
    <row r="2" spans="1:13" ht="22.5">
      <c r="A2" s="575" t="s">
        <v>412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</row>
    <row r="3" spans="1:13" ht="22.5">
      <c r="A3" s="42"/>
      <c r="B3" s="45" t="s">
        <v>335</v>
      </c>
      <c r="C3" s="43"/>
      <c r="D3" s="43"/>
      <c r="E3" s="43"/>
      <c r="F3" s="43"/>
      <c r="H3" s="45"/>
      <c r="I3" s="45"/>
      <c r="J3" s="45"/>
      <c r="K3" s="43" t="s">
        <v>10</v>
      </c>
      <c r="L3" s="43"/>
      <c r="M3" s="45"/>
    </row>
    <row r="4" spans="1:13" ht="22.5">
      <c r="A4" s="42"/>
      <c r="B4" s="46" t="s">
        <v>19</v>
      </c>
      <c r="C4" s="43"/>
      <c r="D4" s="43"/>
      <c r="E4" s="43"/>
      <c r="F4" s="43"/>
      <c r="H4" s="43"/>
      <c r="I4" s="45"/>
      <c r="J4" s="45"/>
      <c r="K4" s="43" t="s">
        <v>20</v>
      </c>
      <c r="L4" s="43"/>
      <c r="M4" s="45"/>
    </row>
    <row r="5" spans="1:13" ht="22.5">
      <c r="A5" s="42"/>
      <c r="B5" s="46" t="s">
        <v>491</v>
      </c>
      <c r="C5" s="43"/>
      <c r="D5" s="43"/>
      <c r="F5" s="45"/>
      <c r="G5" s="47"/>
      <c r="H5" s="48"/>
      <c r="I5" s="45"/>
      <c r="J5" s="44"/>
      <c r="K5" s="49" t="s">
        <v>21</v>
      </c>
      <c r="L5" s="44"/>
      <c r="M5" s="44"/>
    </row>
    <row r="6" spans="1:13" ht="21" customHeight="1">
      <c r="A6" s="576" t="s">
        <v>22</v>
      </c>
      <c r="B6" s="577"/>
      <c r="C6" s="578"/>
      <c r="D6" s="576" t="s">
        <v>23</v>
      </c>
      <c r="E6" s="577"/>
      <c r="F6" s="577"/>
      <c r="G6" s="578"/>
      <c r="H6" s="69" t="s">
        <v>24</v>
      </c>
      <c r="I6" s="70" t="s">
        <v>24</v>
      </c>
      <c r="J6" s="71" t="s">
        <v>24</v>
      </c>
      <c r="K6" s="70" t="s">
        <v>24</v>
      </c>
      <c r="L6" s="576" t="s">
        <v>25</v>
      </c>
      <c r="M6" s="578"/>
    </row>
    <row r="7" spans="1:13" ht="21" customHeight="1">
      <c r="A7" s="562" t="s">
        <v>26</v>
      </c>
      <c r="B7" s="563"/>
      <c r="C7" s="568" t="s">
        <v>3</v>
      </c>
      <c r="D7" s="56" t="s">
        <v>239</v>
      </c>
      <c r="E7" s="56" t="s">
        <v>24</v>
      </c>
      <c r="F7" s="56" t="s">
        <v>24</v>
      </c>
      <c r="G7" s="55" t="s">
        <v>27</v>
      </c>
      <c r="H7" s="72" t="s">
        <v>28</v>
      </c>
      <c r="I7" s="73" t="s">
        <v>28</v>
      </c>
      <c r="J7" s="74" t="s">
        <v>28</v>
      </c>
      <c r="K7" s="73" t="s">
        <v>28</v>
      </c>
      <c r="L7" s="571" t="s">
        <v>29</v>
      </c>
      <c r="M7" s="568" t="s">
        <v>30</v>
      </c>
    </row>
    <row r="8" spans="1:13" ht="21" customHeight="1">
      <c r="A8" s="564"/>
      <c r="B8" s="565"/>
      <c r="C8" s="569"/>
      <c r="D8" s="54" t="s">
        <v>28</v>
      </c>
      <c r="E8" s="54" t="s">
        <v>28</v>
      </c>
      <c r="F8" s="54" t="s">
        <v>28</v>
      </c>
      <c r="G8" s="55" t="s">
        <v>31</v>
      </c>
      <c r="H8" s="72" t="s">
        <v>32</v>
      </c>
      <c r="I8" s="73" t="s">
        <v>33</v>
      </c>
      <c r="J8" s="74" t="s">
        <v>34</v>
      </c>
      <c r="K8" s="73" t="s">
        <v>35</v>
      </c>
      <c r="L8" s="572"/>
      <c r="M8" s="569"/>
    </row>
    <row r="9" spans="1:13" ht="21" customHeight="1">
      <c r="A9" s="566"/>
      <c r="B9" s="567"/>
      <c r="C9" s="570"/>
      <c r="D9" s="75" t="s">
        <v>240</v>
      </c>
      <c r="E9" s="75" t="s">
        <v>36</v>
      </c>
      <c r="F9" s="75" t="s">
        <v>31</v>
      </c>
      <c r="G9" s="68"/>
      <c r="H9" s="76" t="s">
        <v>37</v>
      </c>
      <c r="I9" s="77" t="s">
        <v>38</v>
      </c>
      <c r="J9" s="78" t="s">
        <v>39</v>
      </c>
      <c r="K9" s="77" t="s">
        <v>40</v>
      </c>
      <c r="L9" s="573"/>
      <c r="M9" s="570"/>
    </row>
    <row r="10" spans="1:13" ht="21" customHeight="1">
      <c r="A10" s="581" t="s">
        <v>41</v>
      </c>
      <c r="B10" s="582"/>
      <c r="C10" s="79"/>
      <c r="D10" s="79"/>
      <c r="E10" s="80"/>
      <c r="F10" s="81"/>
      <c r="G10" s="81"/>
      <c r="H10" s="82"/>
      <c r="I10" s="82"/>
      <c r="J10" s="81"/>
      <c r="K10" s="79"/>
      <c r="L10" s="79"/>
      <c r="M10" s="79"/>
    </row>
    <row r="11" spans="1:13" ht="21" customHeight="1">
      <c r="A11" s="579" t="s">
        <v>323</v>
      </c>
      <c r="B11" s="580"/>
      <c r="C11" s="85" t="s">
        <v>78</v>
      </c>
      <c r="D11" s="85"/>
      <c r="E11" s="80"/>
      <c r="F11" s="81"/>
      <c r="G11" s="81"/>
      <c r="H11" s="82"/>
      <c r="I11" s="82"/>
      <c r="J11" s="81"/>
      <c r="K11" s="79"/>
      <c r="L11" s="79"/>
      <c r="M11" s="79"/>
    </row>
    <row r="12" spans="1:13" ht="22.5">
      <c r="A12" s="83"/>
      <c r="B12" s="457" t="s">
        <v>413</v>
      </c>
      <c r="C12" s="97" t="s">
        <v>78</v>
      </c>
      <c r="D12" s="85"/>
      <c r="E12" s="80"/>
      <c r="F12" s="81"/>
      <c r="G12" s="81"/>
      <c r="H12" s="82"/>
      <c r="I12" s="82"/>
      <c r="J12" s="81"/>
      <c r="K12" s="79"/>
      <c r="L12" s="79"/>
      <c r="M12" s="79"/>
    </row>
    <row r="13" spans="1:13" ht="22.5">
      <c r="A13" s="83"/>
      <c r="B13" s="457" t="s">
        <v>414</v>
      </c>
      <c r="C13" s="85"/>
      <c r="D13" s="85"/>
      <c r="E13" s="80"/>
      <c r="F13" s="81"/>
      <c r="G13" s="81"/>
      <c r="H13" s="82"/>
      <c r="I13" s="82"/>
      <c r="J13" s="81"/>
      <c r="K13" s="79"/>
      <c r="L13" s="79"/>
      <c r="M13" s="79"/>
    </row>
    <row r="14" spans="1:13" ht="21" customHeight="1">
      <c r="A14" s="83"/>
      <c r="B14" s="458" t="s">
        <v>42</v>
      </c>
      <c r="C14" s="97" t="s">
        <v>78</v>
      </c>
      <c r="D14" s="86"/>
      <c r="E14" s="87"/>
      <c r="F14" s="81"/>
      <c r="G14" s="81"/>
      <c r="H14" s="88"/>
      <c r="I14" s="88"/>
      <c r="J14" s="89"/>
      <c r="K14" s="90"/>
      <c r="L14" s="90"/>
      <c r="M14" s="90"/>
    </row>
    <row r="15" spans="1:13" ht="21" customHeight="1">
      <c r="A15" s="83"/>
      <c r="B15" s="458" t="s">
        <v>42</v>
      </c>
      <c r="C15" s="97" t="s">
        <v>78</v>
      </c>
      <c r="D15" s="86"/>
      <c r="E15" s="87"/>
      <c r="F15" s="81"/>
      <c r="G15" s="81"/>
      <c r="H15" s="88"/>
      <c r="I15" s="88"/>
      <c r="J15" s="89"/>
      <c r="K15" s="90"/>
      <c r="L15" s="90"/>
      <c r="M15" s="90"/>
    </row>
    <row r="16" spans="1:13" ht="21" customHeight="1">
      <c r="A16" s="83"/>
      <c r="B16" s="458" t="s">
        <v>42</v>
      </c>
      <c r="C16" s="97" t="s">
        <v>78</v>
      </c>
      <c r="D16" s="86"/>
      <c r="E16" s="87"/>
      <c r="F16" s="81"/>
      <c r="G16" s="81"/>
      <c r="H16" s="88"/>
      <c r="I16" s="88"/>
      <c r="J16" s="89"/>
      <c r="K16" s="90"/>
      <c r="L16" s="90"/>
      <c r="M16" s="90"/>
    </row>
    <row r="17" spans="1:13" ht="21" customHeight="1" hidden="1">
      <c r="A17" s="579" t="s">
        <v>238</v>
      </c>
      <c r="B17" s="580"/>
      <c r="C17" s="85" t="s">
        <v>78</v>
      </c>
      <c r="D17" s="85"/>
      <c r="E17" s="80"/>
      <c r="F17" s="81"/>
      <c r="G17" s="81"/>
      <c r="H17" s="82"/>
      <c r="I17" s="82"/>
      <c r="J17" s="81"/>
      <c r="K17" s="79"/>
      <c r="L17" s="79"/>
      <c r="M17" s="79"/>
    </row>
    <row r="18" spans="1:13" ht="21" customHeight="1" hidden="1">
      <c r="A18" s="83" t="s">
        <v>277</v>
      </c>
      <c r="B18" s="84"/>
      <c r="C18" s="86"/>
      <c r="D18" s="86"/>
      <c r="E18" s="87"/>
      <c r="F18" s="81"/>
      <c r="G18" s="81"/>
      <c r="H18" s="88"/>
      <c r="I18" s="88"/>
      <c r="J18" s="89"/>
      <c r="K18" s="90"/>
      <c r="L18" s="90"/>
      <c r="M18" s="90"/>
    </row>
    <row r="19" spans="1:13" ht="21" customHeight="1" hidden="1">
      <c r="A19" s="83"/>
      <c r="B19" s="84" t="s">
        <v>42</v>
      </c>
      <c r="C19" s="97" t="s">
        <v>78</v>
      </c>
      <c r="D19" s="147"/>
      <c r="E19" s="92"/>
      <c r="F19" s="93"/>
      <c r="G19" s="93"/>
      <c r="H19" s="94"/>
      <c r="I19" s="94"/>
      <c r="J19" s="95"/>
      <c r="K19" s="91"/>
      <c r="L19" s="91"/>
      <c r="M19" s="91"/>
    </row>
    <row r="20" spans="1:13" ht="21" customHeight="1" hidden="1">
      <c r="A20" s="83"/>
      <c r="B20" s="84" t="s">
        <v>42</v>
      </c>
      <c r="C20" s="97" t="s">
        <v>78</v>
      </c>
      <c r="D20" s="147"/>
      <c r="E20" s="92"/>
      <c r="F20" s="93"/>
      <c r="G20" s="93"/>
      <c r="H20" s="94"/>
      <c r="I20" s="94"/>
      <c r="J20" s="95"/>
      <c r="K20" s="91"/>
      <c r="L20" s="91"/>
      <c r="M20" s="91"/>
    </row>
    <row r="21" spans="1:13" ht="21" customHeight="1" hidden="1">
      <c r="A21" s="83"/>
      <c r="B21" s="84" t="s">
        <v>42</v>
      </c>
      <c r="C21" s="97" t="s">
        <v>78</v>
      </c>
      <c r="D21" s="147"/>
      <c r="E21" s="92"/>
      <c r="F21" s="93"/>
      <c r="G21" s="93"/>
      <c r="H21" s="94"/>
      <c r="I21" s="94"/>
      <c r="J21" s="95"/>
      <c r="K21" s="91"/>
      <c r="L21" s="91"/>
      <c r="M21" s="91"/>
    </row>
    <row r="22" spans="1:13" ht="22.5">
      <c r="A22" s="83"/>
      <c r="B22" s="457" t="s">
        <v>415</v>
      </c>
      <c r="C22" s="97" t="s">
        <v>78</v>
      </c>
      <c r="D22" s="147"/>
      <c r="E22" s="92"/>
      <c r="F22" s="93"/>
      <c r="G22" s="93"/>
      <c r="H22" s="94"/>
      <c r="I22" s="94"/>
      <c r="J22" s="95"/>
      <c r="K22" s="91"/>
      <c r="L22" s="91"/>
      <c r="M22" s="91"/>
    </row>
    <row r="23" spans="1:13" ht="22.5">
      <c r="A23" s="83"/>
      <c r="B23" s="457" t="s">
        <v>416</v>
      </c>
      <c r="C23" s="101"/>
      <c r="D23" s="147"/>
      <c r="E23" s="92"/>
      <c r="F23" s="93"/>
      <c r="G23" s="93"/>
      <c r="H23" s="94"/>
      <c r="I23" s="94"/>
      <c r="J23" s="95"/>
      <c r="K23" s="91"/>
      <c r="L23" s="91"/>
      <c r="M23" s="91"/>
    </row>
    <row r="24" spans="1:13" ht="21" customHeight="1">
      <c r="A24" s="83"/>
      <c r="B24" s="458" t="s">
        <v>42</v>
      </c>
      <c r="C24" s="97" t="s">
        <v>78</v>
      </c>
      <c r="D24" s="147"/>
      <c r="E24" s="92"/>
      <c r="F24" s="93"/>
      <c r="G24" s="93"/>
      <c r="H24" s="94"/>
      <c r="I24" s="94"/>
      <c r="J24" s="95"/>
      <c r="K24" s="91"/>
      <c r="L24" s="91"/>
      <c r="M24" s="91"/>
    </row>
    <row r="25" spans="1:13" ht="21" customHeight="1">
      <c r="A25" s="83"/>
      <c r="B25" s="458" t="s">
        <v>42</v>
      </c>
      <c r="C25" s="97" t="s">
        <v>78</v>
      </c>
      <c r="D25" s="147"/>
      <c r="E25" s="92"/>
      <c r="F25" s="93"/>
      <c r="G25" s="93"/>
      <c r="H25" s="94"/>
      <c r="I25" s="94"/>
      <c r="J25" s="95"/>
      <c r="K25" s="91"/>
      <c r="L25" s="91"/>
      <c r="M25" s="91"/>
    </row>
    <row r="26" spans="1:13" ht="21" customHeight="1">
      <c r="A26" s="83"/>
      <c r="B26" s="458" t="s">
        <v>42</v>
      </c>
      <c r="C26" s="97" t="s">
        <v>78</v>
      </c>
      <c r="D26" s="147"/>
      <c r="E26" s="92"/>
      <c r="F26" s="93"/>
      <c r="G26" s="93"/>
      <c r="H26" s="94"/>
      <c r="I26" s="94"/>
      <c r="J26" s="95"/>
      <c r="K26" s="91"/>
      <c r="L26" s="91"/>
      <c r="M26" s="91"/>
    </row>
    <row r="27" spans="1:13" ht="22.5">
      <c r="A27" s="83"/>
      <c r="B27" s="457" t="s">
        <v>417</v>
      </c>
      <c r="C27" s="97" t="s">
        <v>78</v>
      </c>
      <c r="D27" s="147"/>
      <c r="E27" s="92"/>
      <c r="F27" s="93"/>
      <c r="G27" s="93"/>
      <c r="H27" s="94"/>
      <c r="I27" s="94"/>
      <c r="J27" s="95"/>
      <c r="K27" s="91"/>
      <c r="L27" s="91"/>
      <c r="M27" s="91"/>
    </row>
    <row r="28" spans="1:13" ht="22.5">
      <c r="A28" s="83"/>
      <c r="B28" s="457" t="s">
        <v>418</v>
      </c>
      <c r="C28" s="101"/>
      <c r="D28" s="147"/>
      <c r="E28" s="92"/>
      <c r="F28" s="93"/>
      <c r="G28" s="93"/>
      <c r="H28" s="94"/>
      <c r="I28" s="94"/>
      <c r="J28" s="95"/>
      <c r="K28" s="91"/>
      <c r="L28" s="91"/>
      <c r="M28" s="91"/>
    </row>
    <row r="29" spans="1:13" ht="21" customHeight="1">
      <c r="A29" s="83"/>
      <c r="B29" s="458" t="s">
        <v>42</v>
      </c>
      <c r="C29" s="97" t="s">
        <v>78</v>
      </c>
      <c r="D29" s="147"/>
      <c r="E29" s="92"/>
      <c r="F29" s="93"/>
      <c r="G29" s="93"/>
      <c r="H29" s="94"/>
      <c r="I29" s="94"/>
      <c r="J29" s="95"/>
      <c r="K29" s="91"/>
      <c r="L29" s="91"/>
      <c r="M29" s="91"/>
    </row>
    <row r="30" spans="1:13" ht="21" customHeight="1">
      <c r="A30" s="83"/>
      <c r="B30" s="458" t="s">
        <v>42</v>
      </c>
      <c r="C30" s="97" t="s">
        <v>78</v>
      </c>
      <c r="D30" s="147"/>
      <c r="E30" s="92"/>
      <c r="F30" s="93"/>
      <c r="G30" s="93"/>
      <c r="H30" s="94"/>
      <c r="I30" s="94"/>
      <c r="J30" s="95"/>
      <c r="K30" s="91"/>
      <c r="L30" s="91"/>
      <c r="M30" s="91"/>
    </row>
    <row r="31" spans="1:13" ht="21" customHeight="1">
      <c r="A31" s="83"/>
      <c r="B31" s="458" t="s">
        <v>42</v>
      </c>
      <c r="C31" s="97" t="s">
        <v>78</v>
      </c>
      <c r="D31" s="147"/>
      <c r="E31" s="92"/>
      <c r="F31" s="93"/>
      <c r="G31" s="93"/>
      <c r="H31" s="94"/>
      <c r="I31" s="94"/>
      <c r="J31" s="95"/>
      <c r="K31" s="91"/>
      <c r="L31" s="91"/>
      <c r="M31" s="91"/>
    </row>
    <row r="32" spans="1:13" ht="21" customHeight="1">
      <c r="A32" s="583" t="s">
        <v>43</v>
      </c>
      <c r="B32" s="584"/>
      <c r="C32" s="91"/>
      <c r="D32" s="91"/>
      <c r="E32" s="92"/>
      <c r="F32" s="93"/>
      <c r="G32" s="93"/>
      <c r="H32" s="94"/>
      <c r="I32" s="94"/>
      <c r="J32" s="95"/>
      <c r="K32" s="91"/>
      <c r="L32" s="91"/>
      <c r="M32" s="91"/>
    </row>
    <row r="33" spans="1:13" ht="22.5">
      <c r="A33" s="168"/>
      <c r="B33" s="461" t="s">
        <v>423</v>
      </c>
      <c r="C33" s="91"/>
      <c r="D33" s="91"/>
      <c r="E33" s="92"/>
      <c r="F33" s="93"/>
      <c r="G33" s="93"/>
      <c r="H33" s="94"/>
      <c r="I33" s="94"/>
      <c r="J33" s="95"/>
      <c r="K33" s="91"/>
      <c r="L33" s="91"/>
      <c r="M33" s="91"/>
    </row>
    <row r="34" spans="1:13" ht="22.5">
      <c r="A34" s="585" t="s">
        <v>430</v>
      </c>
      <c r="B34" s="586"/>
      <c r="C34" s="91"/>
      <c r="D34" s="91"/>
      <c r="E34" s="92"/>
      <c r="F34" s="93"/>
      <c r="G34" s="93"/>
      <c r="H34" s="94"/>
      <c r="I34" s="94"/>
      <c r="J34" s="95"/>
      <c r="K34" s="91"/>
      <c r="L34" s="91"/>
      <c r="M34" s="91"/>
    </row>
    <row r="35" spans="1:13" ht="21" customHeight="1">
      <c r="A35" s="102"/>
      <c r="B35" s="96" t="s">
        <v>424</v>
      </c>
      <c r="C35" s="85" t="s">
        <v>78</v>
      </c>
      <c r="D35" s="86"/>
      <c r="E35" s="87"/>
      <c r="F35" s="81"/>
      <c r="G35" s="81"/>
      <c r="H35" s="88"/>
      <c r="I35" s="88"/>
      <c r="J35" s="89"/>
      <c r="K35" s="90"/>
      <c r="L35" s="90"/>
      <c r="M35" s="90"/>
    </row>
    <row r="36" spans="1:13" ht="21" customHeight="1">
      <c r="A36" s="579" t="s">
        <v>419</v>
      </c>
      <c r="B36" s="580"/>
      <c r="C36" s="86"/>
      <c r="D36" s="86"/>
      <c r="E36" s="87"/>
      <c r="F36" s="81"/>
      <c r="G36" s="81"/>
      <c r="H36" s="88"/>
      <c r="I36" s="88"/>
      <c r="J36" s="89"/>
      <c r="K36" s="90"/>
      <c r="L36" s="90"/>
      <c r="M36" s="90"/>
    </row>
    <row r="37" spans="1:13" ht="21" customHeight="1">
      <c r="A37" s="83"/>
      <c r="B37" s="458" t="s">
        <v>42</v>
      </c>
      <c r="C37" s="86"/>
      <c r="D37" s="86"/>
      <c r="E37" s="87"/>
      <c r="F37" s="81"/>
      <c r="G37" s="81"/>
      <c r="H37" s="88"/>
      <c r="I37" s="88"/>
      <c r="J37" s="89"/>
      <c r="K37" s="90"/>
      <c r="L37" s="90"/>
      <c r="M37" s="90"/>
    </row>
    <row r="38" spans="1:13" ht="21" customHeight="1">
      <c r="A38" s="83"/>
      <c r="B38" s="458" t="s">
        <v>42</v>
      </c>
      <c r="C38" s="86"/>
      <c r="D38" s="86"/>
      <c r="E38" s="87"/>
      <c r="F38" s="81"/>
      <c r="G38" s="81"/>
      <c r="H38" s="88"/>
      <c r="I38" s="88"/>
      <c r="J38" s="89"/>
      <c r="K38" s="90"/>
      <c r="L38" s="90"/>
      <c r="M38" s="90"/>
    </row>
    <row r="39" spans="1:13" ht="21" customHeight="1">
      <c r="A39" s="83"/>
      <c r="B39" s="458" t="s">
        <v>42</v>
      </c>
      <c r="C39" s="86"/>
      <c r="D39" s="86"/>
      <c r="E39" s="87"/>
      <c r="F39" s="81"/>
      <c r="G39" s="81"/>
      <c r="H39" s="88"/>
      <c r="I39" s="88"/>
      <c r="J39" s="89"/>
      <c r="K39" s="90"/>
      <c r="L39" s="90"/>
      <c r="M39" s="90"/>
    </row>
    <row r="40" spans="1:13" ht="21" customHeight="1">
      <c r="A40" s="83"/>
      <c r="B40" s="84" t="s">
        <v>425</v>
      </c>
      <c r="C40" s="86" t="s">
        <v>220</v>
      </c>
      <c r="D40" s="86"/>
      <c r="E40" s="87"/>
      <c r="F40" s="81"/>
      <c r="G40" s="81"/>
      <c r="H40" s="88"/>
      <c r="I40" s="88"/>
      <c r="J40" s="89"/>
      <c r="K40" s="90"/>
      <c r="L40" s="90"/>
      <c r="M40" s="90"/>
    </row>
    <row r="41" spans="1:13" ht="21" customHeight="1">
      <c r="A41" s="83" t="s">
        <v>420</v>
      </c>
      <c r="B41" s="84"/>
      <c r="C41" s="86"/>
      <c r="D41" s="86"/>
      <c r="E41" s="87"/>
      <c r="F41" s="81"/>
      <c r="G41" s="81"/>
      <c r="H41" s="88"/>
      <c r="I41" s="88"/>
      <c r="J41" s="89"/>
      <c r="K41" s="90"/>
      <c r="L41" s="90"/>
      <c r="M41" s="90"/>
    </row>
    <row r="42" spans="1:13" ht="21" customHeight="1">
      <c r="A42" s="83"/>
      <c r="B42" s="459" t="s">
        <v>426</v>
      </c>
      <c r="C42" s="85" t="s">
        <v>78</v>
      </c>
      <c r="D42" s="86"/>
      <c r="E42" s="87"/>
      <c r="F42" s="81"/>
      <c r="G42" s="81"/>
      <c r="H42" s="88"/>
      <c r="I42" s="88"/>
      <c r="J42" s="89"/>
      <c r="K42" s="90"/>
      <c r="L42" s="90"/>
      <c r="M42" s="90"/>
    </row>
    <row r="43" spans="1:13" ht="21" customHeight="1">
      <c r="A43" s="83" t="s">
        <v>421</v>
      </c>
      <c r="B43" s="460"/>
      <c r="C43" s="86"/>
      <c r="D43" s="86"/>
      <c r="E43" s="87"/>
      <c r="F43" s="81"/>
      <c r="G43" s="81"/>
      <c r="H43" s="88"/>
      <c r="I43" s="88"/>
      <c r="J43" s="89"/>
      <c r="K43" s="90"/>
      <c r="L43" s="90"/>
      <c r="M43" s="90"/>
    </row>
    <row r="44" spans="1:13" ht="21" customHeight="1">
      <c r="A44" s="83"/>
      <c r="B44" s="84" t="s">
        <v>427</v>
      </c>
      <c r="C44" s="86" t="s">
        <v>44</v>
      </c>
      <c r="D44" s="86"/>
      <c r="E44" s="87"/>
      <c r="F44" s="81"/>
      <c r="G44" s="81"/>
      <c r="H44" s="88"/>
      <c r="I44" s="88"/>
      <c r="J44" s="89"/>
      <c r="K44" s="90"/>
      <c r="L44" s="90"/>
      <c r="M44" s="90"/>
    </row>
    <row r="45" spans="1:13" ht="21" customHeight="1">
      <c r="A45" s="83" t="s">
        <v>422</v>
      </c>
      <c r="B45" s="84"/>
      <c r="C45" s="86"/>
      <c r="D45" s="86"/>
      <c r="E45" s="87"/>
      <c r="F45" s="81"/>
      <c r="G45" s="81"/>
      <c r="H45" s="88"/>
      <c r="I45" s="88"/>
      <c r="J45" s="89"/>
      <c r="K45" s="90"/>
      <c r="L45" s="90"/>
      <c r="M45" s="90"/>
    </row>
    <row r="46" spans="1:13" ht="21" customHeight="1">
      <c r="A46" s="83"/>
      <c r="B46" s="84" t="s">
        <v>428</v>
      </c>
      <c r="C46" s="86" t="s">
        <v>44</v>
      </c>
      <c r="D46" s="86"/>
      <c r="E46" s="87"/>
      <c r="F46" s="81"/>
      <c r="G46" s="81"/>
      <c r="H46" s="88"/>
      <c r="I46" s="88"/>
      <c r="J46" s="89"/>
      <c r="K46" s="90"/>
      <c r="L46" s="90"/>
      <c r="M46" s="90"/>
    </row>
    <row r="47" spans="1:13" ht="21" customHeight="1">
      <c r="A47" s="168"/>
      <c r="B47" s="461" t="s">
        <v>429</v>
      </c>
      <c r="C47" s="86"/>
      <c r="D47" s="86"/>
      <c r="E47" s="87"/>
      <c r="F47" s="81"/>
      <c r="G47" s="81"/>
      <c r="H47" s="88"/>
      <c r="I47" s="88"/>
      <c r="J47" s="89"/>
      <c r="K47" s="90"/>
      <c r="L47" s="90"/>
      <c r="M47" s="90"/>
    </row>
    <row r="48" spans="1:13" ht="21" customHeight="1">
      <c r="A48" s="168" t="s">
        <v>416</v>
      </c>
      <c r="B48" s="461"/>
      <c r="C48" s="86"/>
      <c r="D48" s="86"/>
      <c r="E48" s="87"/>
      <c r="F48" s="81"/>
      <c r="G48" s="81"/>
      <c r="H48" s="88"/>
      <c r="I48" s="88"/>
      <c r="J48" s="89"/>
      <c r="K48" s="90"/>
      <c r="L48" s="90"/>
      <c r="M48" s="90"/>
    </row>
    <row r="49" spans="1:13" ht="21" customHeight="1">
      <c r="A49" s="83"/>
      <c r="B49" s="459" t="s">
        <v>432</v>
      </c>
      <c r="C49" s="85" t="s">
        <v>78</v>
      </c>
      <c r="D49" s="86"/>
      <c r="E49" s="87"/>
      <c r="F49" s="81"/>
      <c r="G49" s="81"/>
      <c r="H49" s="88"/>
      <c r="I49" s="88"/>
      <c r="J49" s="89"/>
      <c r="K49" s="90"/>
      <c r="L49" s="90"/>
      <c r="M49" s="90"/>
    </row>
    <row r="50" spans="1:13" ht="21" customHeight="1">
      <c r="A50" s="83" t="s">
        <v>433</v>
      </c>
      <c r="B50" s="459"/>
      <c r="C50" s="462"/>
      <c r="D50" s="86"/>
      <c r="E50" s="87"/>
      <c r="F50" s="81"/>
      <c r="G50" s="81"/>
      <c r="H50" s="88"/>
      <c r="I50" s="88"/>
      <c r="J50" s="89"/>
      <c r="K50" s="90"/>
      <c r="L50" s="90"/>
      <c r="M50" s="90"/>
    </row>
    <row r="51" spans="1:13" ht="21" customHeight="1">
      <c r="A51" s="168"/>
      <c r="B51" s="458" t="s">
        <v>42</v>
      </c>
      <c r="C51" s="462"/>
      <c r="D51" s="86"/>
      <c r="E51" s="87"/>
      <c r="F51" s="81"/>
      <c r="G51" s="81"/>
      <c r="H51" s="88"/>
      <c r="I51" s="88"/>
      <c r="J51" s="89"/>
      <c r="K51" s="90"/>
      <c r="L51" s="90"/>
      <c r="M51" s="90"/>
    </row>
    <row r="52" spans="1:13" ht="21" customHeight="1">
      <c r="A52" s="168"/>
      <c r="B52" s="458" t="s">
        <v>42</v>
      </c>
      <c r="C52" s="462"/>
      <c r="D52" s="86"/>
      <c r="E52" s="87"/>
      <c r="F52" s="81"/>
      <c r="G52" s="81"/>
      <c r="H52" s="88"/>
      <c r="I52" s="88"/>
      <c r="J52" s="89"/>
      <c r="K52" s="90"/>
      <c r="L52" s="90"/>
      <c r="M52" s="90"/>
    </row>
    <row r="53" spans="1:13" ht="21" customHeight="1">
      <c r="A53" s="168"/>
      <c r="B53" s="458" t="s">
        <v>42</v>
      </c>
      <c r="C53" s="462"/>
      <c r="D53" s="86"/>
      <c r="E53" s="87"/>
      <c r="F53" s="81"/>
      <c r="G53" s="81"/>
      <c r="H53" s="88"/>
      <c r="I53" s="88"/>
      <c r="J53" s="89"/>
      <c r="K53" s="90"/>
      <c r="L53" s="90"/>
      <c r="M53" s="90"/>
    </row>
    <row r="54" spans="1:13" ht="21" customHeight="1">
      <c r="A54" s="168"/>
      <c r="B54" s="459" t="s">
        <v>434</v>
      </c>
      <c r="C54" s="462" t="s">
        <v>220</v>
      </c>
      <c r="D54" s="86"/>
      <c r="E54" s="87"/>
      <c r="F54" s="81"/>
      <c r="G54" s="81"/>
      <c r="H54" s="88"/>
      <c r="I54" s="88"/>
      <c r="J54" s="89"/>
      <c r="K54" s="90"/>
      <c r="L54" s="90"/>
      <c r="M54" s="90"/>
    </row>
    <row r="55" spans="1:13" ht="21" customHeight="1">
      <c r="A55" s="83" t="s">
        <v>435</v>
      </c>
      <c r="B55" s="464"/>
      <c r="C55" s="462"/>
      <c r="D55" s="86"/>
      <c r="E55" s="87"/>
      <c r="F55" s="81"/>
      <c r="G55" s="81"/>
      <c r="H55" s="88"/>
      <c r="I55" s="88"/>
      <c r="J55" s="89"/>
      <c r="K55" s="90"/>
      <c r="L55" s="90"/>
      <c r="M55" s="90"/>
    </row>
    <row r="56" spans="1:13" ht="21" customHeight="1">
      <c r="A56" s="168"/>
      <c r="B56" s="459" t="s">
        <v>436</v>
      </c>
      <c r="C56" s="85" t="s">
        <v>78</v>
      </c>
      <c r="D56" s="86"/>
      <c r="E56" s="87"/>
      <c r="F56" s="81"/>
      <c r="G56" s="81"/>
      <c r="H56" s="88"/>
      <c r="I56" s="88"/>
      <c r="J56" s="89"/>
      <c r="K56" s="90"/>
      <c r="L56" s="90"/>
      <c r="M56" s="90"/>
    </row>
    <row r="57" spans="1:13" ht="21" customHeight="1">
      <c r="A57" s="83" t="s">
        <v>437</v>
      </c>
      <c r="B57" s="464"/>
      <c r="C57" s="462"/>
      <c r="D57" s="86"/>
      <c r="E57" s="87"/>
      <c r="F57" s="81"/>
      <c r="G57" s="81"/>
      <c r="H57" s="88"/>
      <c r="I57" s="88"/>
      <c r="J57" s="89"/>
      <c r="K57" s="90"/>
      <c r="L57" s="90"/>
      <c r="M57" s="90"/>
    </row>
    <row r="58" spans="1:13" ht="21" customHeight="1">
      <c r="A58" s="83"/>
      <c r="B58" s="459" t="s">
        <v>438</v>
      </c>
      <c r="C58" s="86" t="s">
        <v>44</v>
      </c>
      <c r="D58" s="86"/>
      <c r="E58" s="87"/>
      <c r="F58" s="81"/>
      <c r="G58" s="81"/>
      <c r="H58" s="88"/>
      <c r="I58" s="88"/>
      <c r="J58" s="89"/>
      <c r="K58" s="90"/>
      <c r="L58" s="90"/>
      <c r="M58" s="90"/>
    </row>
    <row r="59" spans="1:13" ht="21" customHeight="1">
      <c r="A59" s="83" t="s">
        <v>422</v>
      </c>
      <c r="B59" s="464"/>
      <c r="C59" s="462"/>
      <c r="D59" s="86"/>
      <c r="E59" s="87"/>
      <c r="F59" s="81"/>
      <c r="G59" s="81"/>
      <c r="H59" s="88"/>
      <c r="I59" s="88"/>
      <c r="J59" s="89"/>
      <c r="K59" s="90"/>
      <c r="L59" s="90"/>
      <c r="M59" s="90"/>
    </row>
    <row r="60" spans="1:13" ht="21" customHeight="1">
      <c r="A60" s="83"/>
      <c r="B60" s="466" t="s">
        <v>431</v>
      </c>
      <c r="C60" s="86" t="s">
        <v>44</v>
      </c>
      <c r="D60" s="86"/>
      <c r="E60" s="87"/>
      <c r="F60" s="81"/>
      <c r="G60" s="81"/>
      <c r="H60" s="88"/>
      <c r="I60" s="88"/>
      <c r="J60" s="89"/>
      <c r="K60" s="90"/>
      <c r="L60" s="90"/>
      <c r="M60" s="90"/>
    </row>
    <row r="61" spans="1:13" ht="21" customHeight="1">
      <c r="A61" s="83"/>
      <c r="B61" s="467" t="s">
        <v>442</v>
      </c>
      <c r="C61" s="86"/>
      <c r="D61" s="86"/>
      <c r="E61" s="87"/>
      <c r="F61" s="81"/>
      <c r="G61" s="81"/>
      <c r="H61" s="88"/>
      <c r="I61" s="88"/>
      <c r="J61" s="89"/>
      <c r="K61" s="90"/>
      <c r="L61" s="90"/>
      <c r="M61" s="90"/>
    </row>
    <row r="62" spans="1:13" ht="21" customHeight="1">
      <c r="A62" s="168" t="s">
        <v>443</v>
      </c>
      <c r="B62" s="468"/>
      <c r="C62" s="465"/>
      <c r="D62" s="86"/>
      <c r="E62" s="87"/>
      <c r="F62" s="81"/>
      <c r="G62" s="81"/>
      <c r="H62" s="88"/>
      <c r="I62" s="88"/>
      <c r="J62" s="89"/>
      <c r="K62" s="90"/>
      <c r="L62" s="90"/>
      <c r="M62" s="90"/>
    </row>
    <row r="63" spans="1:13" ht="21" customHeight="1">
      <c r="A63" s="83"/>
      <c r="B63" s="469" t="s">
        <v>439</v>
      </c>
      <c r="C63" s="85" t="s">
        <v>78</v>
      </c>
      <c r="D63" s="86"/>
      <c r="E63" s="87"/>
      <c r="F63" s="81"/>
      <c r="G63" s="81"/>
      <c r="H63" s="88"/>
      <c r="I63" s="88"/>
      <c r="J63" s="89"/>
      <c r="K63" s="90"/>
      <c r="L63" s="90"/>
      <c r="M63" s="90"/>
    </row>
    <row r="64" spans="1:13" ht="21" customHeight="1">
      <c r="A64" s="83"/>
      <c r="B64" s="470" t="s">
        <v>440</v>
      </c>
      <c r="C64" s="85" t="s">
        <v>78</v>
      </c>
      <c r="D64" s="86"/>
      <c r="E64" s="87"/>
      <c r="F64" s="81"/>
      <c r="G64" s="81"/>
      <c r="H64" s="88"/>
      <c r="I64" s="88"/>
      <c r="J64" s="89"/>
      <c r="K64" s="90"/>
      <c r="L64" s="90"/>
      <c r="M64" s="90"/>
    </row>
    <row r="65" spans="1:13" ht="21" customHeight="1">
      <c r="A65" s="83"/>
      <c r="B65" s="458" t="s">
        <v>42</v>
      </c>
      <c r="C65" s="465"/>
      <c r="D65" s="86"/>
      <c r="E65" s="87"/>
      <c r="F65" s="81"/>
      <c r="G65" s="81"/>
      <c r="H65" s="88"/>
      <c r="I65" s="88"/>
      <c r="J65" s="89"/>
      <c r="K65" s="90"/>
      <c r="L65" s="90"/>
      <c r="M65" s="90"/>
    </row>
    <row r="66" spans="1:13" ht="21" customHeight="1">
      <c r="A66" s="83"/>
      <c r="B66" s="458" t="s">
        <v>42</v>
      </c>
      <c r="C66" s="465"/>
      <c r="D66" s="86"/>
      <c r="E66" s="87"/>
      <c r="F66" s="81"/>
      <c r="G66" s="81"/>
      <c r="H66" s="88"/>
      <c r="I66" s="88"/>
      <c r="J66" s="89"/>
      <c r="K66" s="90"/>
      <c r="L66" s="90"/>
      <c r="M66" s="90"/>
    </row>
    <row r="67" spans="1:13" ht="21" customHeight="1">
      <c r="A67" s="83"/>
      <c r="B67" s="458" t="s">
        <v>42</v>
      </c>
      <c r="C67" s="465"/>
      <c r="D67" s="86"/>
      <c r="E67" s="87"/>
      <c r="F67" s="81"/>
      <c r="G67" s="81"/>
      <c r="H67" s="88"/>
      <c r="I67" s="88"/>
      <c r="J67" s="89"/>
      <c r="K67" s="90"/>
      <c r="L67" s="90"/>
      <c r="M67" s="90"/>
    </row>
    <row r="68" spans="1:13" ht="21" customHeight="1">
      <c r="A68" s="83"/>
      <c r="B68" s="473" t="s">
        <v>444</v>
      </c>
      <c r="C68" s="465" t="s">
        <v>220</v>
      </c>
      <c r="D68" s="86"/>
      <c r="E68" s="87"/>
      <c r="F68" s="81"/>
      <c r="G68" s="81"/>
      <c r="H68" s="88"/>
      <c r="I68" s="88"/>
      <c r="J68" s="89"/>
      <c r="K68" s="90"/>
      <c r="L68" s="90"/>
      <c r="M68" s="90"/>
    </row>
    <row r="69" spans="1:13" ht="21" customHeight="1">
      <c r="A69" s="83" t="s">
        <v>452</v>
      </c>
      <c r="B69" s="472"/>
      <c r="C69" s="465"/>
      <c r="D69" s="86"/>
      <c r="E69" s="87"/>
      <c r="F69" s="81"/>
      <c r="G69" s="81"/>
      <c r="H69" s="88"/>
      <c r="I69" s="88"/>
      <c r="J69" s="89"/>
      <c r="K69" s="90"/>
      <c r="L69" s="90"/>
      <c r="M69" s="90"/>
    </row>
    <row r="70" spans="1:13" ht="21" customHeight="1">
      <c r="A70" s="83"/>
      <c r="B70" s="475" t="s">
        <v>445</v>
      </c>
      <c r="C70" s="85" t="s">
        <v>44</v>
      </c>
      <c r="D70" s="86"/>
      <c r="E70" s="87"/>
      <c r="F70" s="81"/>
      <c r="G70" s="81"/>
      <c r="H70" s="88"/>
      <c r="I70" s="88"/>
      <c r="J70" s="89"/>
      <c r="K70" s="90"/>
      <c r="L70" s="90"/>
      <c r="M70" s="90"/>
    </row>
    <row r="71" spans="1:13" ht="21" customHeight="1">
      <c r="A71" s="83" t="s">
        <v>446</v>
      </c>
      <c r="B71" s="474"/>
      <c r="C71" s="465"/>
      <c r="D71" s="86"/>
      <c r="E71" s="87"/>
      <c r="F71" s="81"/>
      <c r="G71" s="81"/>
      <c r="H71" s="88"/>
      <c r="I71" s="88"/>
      <c r="J71" s="89"/>
      <c r="K71" s="90"/>
      <c r="L71" s="90"/>
      <c r="M71" s="90"/>
    </row>
    <row r="72" spans="1:13" ht="21" customHeight="1">
      <c r="A72" s="83"/>
      <c r="B72" s="471" t="s">
        <v>441</v>
      </c>
      <c r="C72" s="465" t="s">
        <v>44</v>
      </c>
      <c r="D72" s="86"/>
      <c r="E72" s="87"/>
      <c r="F72" s="81"/>
      <c r="G72" s="81"/>
      <c r="H72" s="88"/>
      <c r="I72" s="88"/>
      <c r="J72" s="89"/>
      <c r="K72" s="90"/>
      <c r="L72" s="90"/>
      <c r="M72" s="90"/>
    </row>
    <row r="73" spans="1:13" ht="21" customHeight="1">
      <c r="A73" s="41"/>
      <c r="B73" s="463" t="s">
        <v>45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49"/>
    </row>
    <row r="74" spans="2:12" ht="21" customHeight="1">
      <c r="B74" s="67"/>
      <c r="C74" s="43"/>
      <c r="D74" s="43"/>
      <c r="E74" s="43"/>
      <c r="F74" s="43"/>
      <c r="G74" s="43"/>
      <c r="H74" s="43"/>
      <c r="I74" s="43"/>
      <c r="J74" s="43"/>
      <c r="K74" s="43"/>
      <c r="L74" s="43"/>
    </row>
  </sheetData>
  <sheetProtection/>
  <mergeCells count="15">
    <mergeCell ref="A36:B36"/>
    <mergeCell ref="A10:B10"/>
    <mergeCell ref="A11:B11"/>
    <mergeCell ref="A32:B32"/>
    <mergeCell ref="A17:B17"/>
    <mergeCell ref="A34:B34"/>
    <mergeCell ref="A7:B9"/>
    <mergeCell ref="C7:C9"/>
    <mergeCell ref="L7:L9"/>
    <mergeCell ref="M7:M9"/>
    <mergeCell ref="L1:M1"/>
    <mergeCell ref="A2:M2"/>
    <mergeCell ref="A6:C6"/>
    <mergeCell ref="D6:G6"/>
    <mergeCell ref="L6:M6"/>
  </mergeCells>
  <printOptions/>
  <pageMargins left="0.5905511811023623" right="0.2362204724409449" top="1.062992125984252" bottom="0.5905511811023623" header="0.15748031496062992" footer="0.1968503937007874"/>
  <pageSetup horizontalDpi="600" verticalDpi="600" orientation="landscape" paperSize="9" scale="70" r:id="rId2"/>
  <rowBreaks count="2" manualBreakCount="2">
    <brk id="31" max="255" man="1"/>
    <brk id="6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421875" style="38" customWidth="1"/>
    <col min="2" max="2" width="43.00390625" style="38" customWidth="1"/>
    <col min="3" max="3" width="8.8515625" style="480" bestFit="1" customWidth="1"/>
    <col min="4" max="6" width="12.7109375" style="38" customWidth="1"/>
    <col min="7" max="7" width="9.140625" style="38" customWidth="1"/>
    <col min="8" max="11" width="12.7109375" style="38" customWidth="1"/>
    <col min="12" max="12" width="12.421875" style="38" customWidth="1"/>
    <col min="13" max="16384" width="9.140625" style="38" customWidth="1"/>
  </cols>
  <sheetData>
    <row r="1" spans="1:13" ht="22.5">
      <c r="A1" s="575" t="s">
        <v>493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2" spans="1:13" ht="22.5">
      <c r="A2" s="42"/>
      <c r="B2" s="45" t="s">
        <v>335</v>
      </c>
      <c r="C2" s="42"/>
      <c r="E2" s="45"/>
      <c r="F2" s="45"/>
      <c r="G2" s="43"/>
      <c r="H2" s="43"/>
      <c r="I2" s="43"/>
      <c r="J2" s="45"/>
      <c r="K2" s="43" t="s">
        <v>10</v>
      </c>
      <c r="L2" s="587" t="s">
        <v>242</v>
      </c>
      <c r="M2" s="587"/>
    </row>
    <row r="3" spans="1:13" ht="22.5">
      <c r="A3" s="42"/>
      <c r="B3" s="46" t="s">
        <v>46</v>
      </c>
      <c r="C3" s="42"/>
      <c r="E3" s="43"/>
      <c r="F3" s="45"/>
      <c r="G3" s="43"/>
      <c r="H3" s="43"/>
      <c r="I3" s="43"/>
      <c r="J3" s="45"/>
      <c r="K3" s="43" t="s">
        <v>47</v>
      </c>
      <c r="L3" s="43"/>
      <c r="M3" s="43"/>
    </row>
    <row r="4" spans="1:13" ht="22.5">
      <c r="A4" s="42"/>
      <c r="B4" s="46" t="s">
        <v>492</v>
      </c>
      <c r="C4" s="42"/>
      <c r="D4" s="47"/>
      <c r="E4" s="48"/>
      <c r="F4" s="45"/>
      <c r="G4" s="43"/>
      <c r="H4" s="43"/>
      <c r="I4" s="43"/>
      <c r="J4" s="44"/>
      <c r="K4" s="49" t="s">
        <v>48</v>
      </c>
      <c r="L4" s="44"/>
      <c r="M4" s="43"/>
    </row>
    <row r="5" spans="1:13" ht="7.5" customHeight="1">
      <c r="A5" s="44"/>
      <c r="B5" s="44"/>
      <c r="C5" s="44"/>
      <c r="D5" s="44"/>
      <c r="E5" s="44"/>
      <c r="F5" s="44"/>
      <c r="G5" s="44"/>
      <c r="H5" s="44"/>
      <c r="I5" s="44"/>
      <c r="J5" s="43"/>
      <c r="K5" s="43"/>
      <c r="L5" s="44"/>
      <c r="M5" s="44"/>
    </row>
    <row r="6" spans="1:13" ht="24" customHeight="1">
      <c r="A6" s="50" t="s">
        <v>49</v>
      </c>
      <c r="B6" s="568" t="s">
        <v>50</v>
      </c>
      <c r="C6" s="50"/>
      <c r="D6" s="576" t="s">
        <v>51</v>
      </c>
      <c r="E6" s="577"/>
      <c r="F6" s="577"/>
      <c r="G6" s="578"/>
      <c r="H6" s="51" t="s">
        <v>52</v>
      </c>
      <c r="I6" s="50" t="s">
        <v>52</v>
      </c>
      <c r="J6" s="52" t="s">
        <v>52</v>
      </c>
      <c r="K6" s="50" t="s">
        <v>52</v>
      </c>
      <c r="L6" s="562" t="s">
        <v>25</v>
      </c>
      <c r="M6" s="563"/>
    </row>
    <row r="7" spans="1:13" ht="24" customHeight="1">
      <c r="A7" s="54" t="s">
        <v>53</v>
      </c>
      <c r="B7" s="569"/>
      <c r="C7" s="54" t="s">
        <v>3</v>
      </c>
      <c r="D7" s="51" t="s">
        <v>54</v>
      </c>
      <c r="E7" s="50" t="s">
        <v>24</v>
      </c>
      <c r="F7" s="53" t="s">
        <v>24</v>
      </c>
      <c r="G7" s="53" t="s">
        <v>27</v>
      </c>
      <c r="H7" s="56" t="s">
        <v>55</v>
      </c>
      <c r="I7" s="54" t="s">
        <v>55</v>
      </c>
      <c r="J7" s="57" t="s">
        <v>55</v>
      </c>
      <c r="K7" s="54" t="s">
        <v>55</v>
      </c>
      <c r="L7" s="566" t="s">
        <v>56</v>
      </c>
      <c r="M7" s="567"/>
    </row>
    <row r="8" spans="1:13" ht="24" customHeight="1">
      <c r="A8" s="54" t="s">
        <v>57</v>
      </c>
      <c r="B8" s="569"/>
      <c r="C8" s="54"/>
      <c r="D8" s="56" t="s">
        <v>16</v>
      </c>
      <c r="E8" s="54" t="s">
        <v>52</v>
      </c>
      <c r="F8" s="60" t="s">
        <v>52</v>
      </c>
      <c r="G8" s="60" t="s">
        <v>31</v>
      </c>
      <c r="H8" s="56" t="s">
        <v>58</v>
      </c>
      <c r="I8" s="54" t="s">
        <v>59</v>
      </c>
      <c r="J8" s="57" t="s">
        <v>60</v>
      </c>
      <c r="K8" s="54" t="s">
        <v>61</v>
      </c>
      <c r="L8" s="562" t="s">
        <v>17</v>
      </c>
      <c r="M8" s="571" t="s">
        <v>30</v>
      </c>
    </row>
    <row r="9" spans="1:13" ht="22.5">
      <c r="A9" s="61"/>
      <c r="B9" s="570"/>
      <c r="C9" s="62"/>
      <c r="D9" s="58"/>
      <c r="E9" s="62" t="s">
        <v>36</v>
      </c>
      <c r="F9" s="59" t="s">
        <v>31</v>
      </c>
      <c r="G9" s="59"/>
      <c r="H9" s="58" t="s">
        <v>37</v>
      </c>
      <c r="I9" s="62" t="s">
        <v>38</v>
      </c>
      <c r="J9" s="63" t="s">
        <v>39</v>
      </c>
      <c r="K9" s="62" t="s">
        <v>40</v>
      </c>
      <c r="L9" s="566"/>
      <c r="M9" s="573"/>
    </row>
    <row r="10" spans="1:13" ht="22.5">
      <c r="A10" s="151">
        <v>1</v>
      </c>
      <c r="B10" s="152" t="s">
        <v>62</v>
      </c>
      <c r="C10" s="476">
        <v>0</v>
      </c>
      <c r="D10" s="153"/>
      <c r="E10" s="154"/>
      <c r="F10" s="154"/>
      <c r="G10" s="148"/>
      <c r="H10" s="153"/>
      <c r="I10" s="153"/>
      <c r="J10" s="153"/>
      <c r="K10" s="153"/>
      <c r="L10" s="151"/>
      <c r="M10" s="151"/>
    </row>
    <row r="11" spans="1:13" ht="22.5">
      <c r="A11" s="155"/>
      <c r="B11" s="156" t="s">
        <v>63</v>
      </c>
      <c r="C11" s="79"/>
      <c r="D11" s="79"/>
      <c r="E11" s="82"/>
      <c r="F11" s="82"/>
      <c r="G11" s="81"/>
      <c r="H11" s="79"/>
      <c r="I11" s="79"/>
      <c r="J11" s="79"/>
      <c r="K11" s="79"/>
      <c r="L11" s="80"/>
      <c r="M11" s="80"/>
    </row>
    <row r="12" spans="1:13" ht="22.5">
      <c r="A12" s="155"/>
      <c r="B12" s="156" t="s">
        <v>64</v>
      </c>
      <c r="C12" s="477"/>
      <c r="D12" s="79"/>
      <c r="E12" s="82"/>
      <c r="F12" s="82"/>
      <c r="G12" s="81"/>
      <c r="H12" s="79"/>
      <c r="I12" s="79"/>
      <c r="J12" s="79"/>
      <c r="K12" s="79"/>
      <c r="L12" s="80"/>
      <c r="M12" s="80"/>
    </row>
    <row r="13" spans="1:13" ht="22.5">
      <c r="A13" s="155"/>
      <c r="B13" s="156" t="s">
        <v>65</v>
      </c>
      <c r="C13" s="477"/>
      <c r="D13" s="79"/>
      <c r="E13" s="82"/>
      <c r="F13" s="82"/>
      <c r="G13" s="81"/>
      <c r="H13" s="79"/>
      <c r="I13" s="79"/>
      <c r="J13" s="79"/>
      <c r="K13" s="79"/>
      <c r="L13" s="80"/>
      <c r="M13" s="80"/>
    </row>
    <row r="14" spans="1:13" ht="22.5">
      <c r="A14" s="80">
        <v>2</v>
      </c>
      <c r="B14" s="157" t="s">
        <v>66</v>
      </c>
      <c r="C14" s="477" t="s">
        <v>7</v>
      </c>
      <c r="D14" s="79"/>
      <c r="E14" s="82"/>
      <c r="F14" s="82"/>
      <c r="G14" s="81"/>
      <c r="H14" s="79"/>
      <c r="I14" s="79"/>
      <c r="J14" s="79"/>
      <c r="K14" s="79"/>
      <c r="L14" s="80"/>
      <c r="M14" s="80"/>
    </row>
    <row r="15" spans="1:13" s="64" customFormat="1" ht="22.5">
      <c r="A15" s="87"/>
      <c r="B15" s="156" t="s">
        <v>67</v>
      </c>
      <c r="C15" s="86" t="s">
        <v>7</v>
      </c>
      <c r="D15" s="90"/>
      <c r="E15" s="88"/>
      <c r="F15" s="88"/>
      <c r="G15" s="89"/>
      <c r="H15" s="90"/>
      <c r="I15" s="90"/>
      <c r="J15" s="90"/>
      <c r="K15" s="90"/>
      <c r="L15" s="87"/>
      <c r="M15" s="87"/>
    </row>
    <row r="16" spans="1:13" s="64" customFormat="1" ht="22.5">
      <c r="A16" s="87"/>
      <c r="B16" s="156" t="s">
        <v>68</v>
      </c>
      <c r="C16" s="86" t="s">
        <v>7</v>
      </c>
      <c r="D16" s="90"/>
      <c r="E16" s="88"/>
      <c r="F16" s="88"/>
      <c r="G16" s="89"/>
      <c r="H16" s="90"/>
      <c r="I16" s="90"/>
      <c r="J16" s="90"/>
      <c r="K16" s="90"/>
      <c r="L16" s="87"/>
      <c r="M16" s="87"/>
    </row>
    <row r="17" spans="1:13" s="64" customFormat="1" ht="22.5">
      <c r="A17" s="87">
        <v>3</v>
      </c>
      <c r="B17" s="158" t="s">
        <v>69</v>
      </c>
      <c r="C17" s="478" t="s">
        <v>7</v>
      </c>
      <c r="D17" s="90"/>
      <c r="E17" s="88"/>
      <c r="F17" s="88"/>
      <c r="G17" s="89"/>
      <c r="H17" s="90"/>
      <c r="I17" s="90"/>
      <c r="J17" s="90"/>
      <c r="K17" s="90"/>
      <c r="L17" s="87"/>
      <c r="M17" s="87"/>
    </row>
    <row r="18" spans="1:13" s="64" customFormat="1" ht="22.5">
      <c r="A18" s="87"/>
      <c r="B18" s="156" t="s">
        <v>70</v>
      </c>
      <c r="C18" s="478"/>
      <c r="D18" s="90"/>
      <c r="E18" s="88"/>
      <c r="F18" s="88"/>
      <c r="G18" s="89"/>
      <c r="H18" s="90"/>
      <c r="I18" s="90"/>
      <c r="J18" s="90"/>
      <c r="K18" s="90"/>
      <c r="L18" s="87"/>
      <c r="M18" s="87"/>
    </row>
    <row r="19" spans="1:13" s="64" customFormat="1" ht="22.5">
      <c r="A19" s="87"/>
      <c r="B19" s="156" t="s">
        <v>71</v>
      </c>
      <c r="C19" s="479" t="s">
        <v>7</v>
      </c>
      <c r="D19" s="90"/>
      <c r="E19" s="88"/>
      <c r="F19" s="88"/>
      <c r="G19" s="89"/>
      <c r="H19" s="90"/>
      <c r="I19" s="90"/>
      <c r="J19" s="90"/>
      <c r="K19" s="90"/>
      <c r="L19" s="87"/>
      <c r="M19" s="87"/>
    </row>
    <row r="20" spans="1:13" s="64" customFormat="1" ht="22.5">
      <c r="A20" s="87"/>
      <c r="B20" s="156" t="s">
        <v>453</v>
      </c>
      <c r="C20" s="479" t="s">
        <v>7</v>
      </c>
      <c r="D20" s="90"/>
      <c r="E20" s="88"/>
      <c r="F20" s="88"/>
      <c r="G20" s="89"/>
      <c r="H20" s="90"/>
      <c r="I20" s="90"/>
      <c r="J20" s="90"/>
      <c r="K20" s="90"/>
      <c r="L20" s="87"/>
      <c r="M20" s="87"/>
    </row>
    <row r="21" spans="1:13" s="64" customFormat="1" ht="22.5">
      <c r="A21" s="87"/>
      <c r="B21" s="156" t="s">
        <v>454</v>
      </c>
      <c r="C21" s="479" t="s">
        <v>7</v>
      </c>
      <c r="D21" s="90"/>
      <c r="E21" s="88"/>
      <c r="F21" s="88"/>
      <c r="G21" s="89"/>
      <c r="H21" s="90"/>
      <c r="I21" s="90"/>
      <c r="J21" s="90"/>
      <c r="K21" s="90"/>
      <c r="L21" s="87"/>
      <c r="M21" s="87"/>
    </row>
    <row r="22" spans="1:13" ht="22.5">
      <c r="A22" s="87">
        <v>4</v>
      </c>
      <c r="B22" s="159" t="s">
        <v>243</v>
      </c>
      <c r="C22" s="160" t="s">
        <v>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22.5">
      <c r="A23" s="87"/>
      <c r="B23" s="156" t="s">
        <v>448</v>
      </c>
      <c r="C23" s="161" t="s">
        <v>7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22.5">
      <c r="A24" s="87"/>
      <c r="B24" s="156" t="s">
        <v>447</v>
      </c>
      <c r="C24" s="161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24.75" customHeight="1" hidden="1">
      <c r="A25" s="87"/>
      <c r="B25" s="156" t="s">
        <v>79</v>
      </c>
      <c r="C25" s="97" t="s">
        <v>7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22.5" hidden="1">
      <c r="A26" s="87"/>
      <c r="B26" s="156" t="s">
        <v>278</v>
      </c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22.5">
      <c r="A27" s="87"/>
      <c r="B27" s="156" t="s">
        <v>450</v>
      </c>
      <c r="C27" s="161" t="s">
        <v>7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22.5">
      <c r="A28" s="87"/>
      <c r="B28" s="156" t="s">
        <v>451</v>
      </c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22.5">
      <c r="A29" s="87">
        <v>5</v>
      </c>
      <c r="B29" s="162" t="s">
        <v>73</v>
      </c>
      <c r="C29" s="161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22.5">
      <c r="A30" s="163"/>
      <c r="B30" s="164" t="s">
        <v>72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s="39" customFormat="1" ht="22.5">
      <c r="A31" s="576" t="s">
        <v>2</v>
      </c>
      <c r="B31" s="578"/>
      <c r="C31" s="65" t="s">
        <v>7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2:13" ht="22.5">
      <c r="B32" s="67" t="s">
        <v>45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</row>
  </sheetData>
  <sheetProtection/>
  <mergeCells count="9">
    <mergeCell ref="A31:B31"/>
    <mergeCell ref="A1:M1"/>
    <mergeCell ref="B6:B9"/>
    <mergeCell ref="D6:G6"/>
    <mergeCell ref="L6:M6"/>
    <mergeCell ref="L7:M7"/>
    <mergeCell ref="L8:L9"/>
    <mergeCell ref="M8:M9"/>
    <mergeCell ref="L2:M2"/>
  </mergeCells>
  <printOptions/>
  <pageMargins left="0.4330708661417323" right="0.2755905511811024" top="0.7874015748031497" bottom="0.2362204724409449" header="0.31496062992125984" footer="0.1574803149606299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90" zoomScaleSheetLayoutView="90" zoomScalePageLayoutView="0" workbookViewId="0" topLeftCell="A1">
      <selection activeCell="J18" sqref="J18"/>
    </sheetView>
  </sheetViews>
  <sheetFormatPr defaultColWidth="9.140625" defaultRowHeight="12.75"/>
  <cols>
    <col min="1" max="1" width="30.00390625" style="2" customWidth="1"/>
    <col min="2" max="2" width="14.7109375" style="2" customWidth="1"/>
    <col min="3" max="3" width="8.8515625" style="2" bestFit="1" customWidth="1"/>
    <col min="4" max="4" width="17.00390625" style="2" customWidth="1"/>
    <col min="5" max="5" width="11.8515625" style="2" customWidth="1"/>
    <col min="6" max="6" width="10.28125" style="2" customWidth="1"/>
    <col min="7" max="7" width="13.28125" style="2" customWidth="1"/>
    <col min="8" max="8" width="14.421875" style="2" bestFit="1" customWidth="1"/>
    <col min="9" max="9" width="16.140625" style="2" customWidth="1"/>
    <col min="10" max="10" width="14.140625" style="2" customWidth="1"/>
    <col min="11" max="11" width="14.57421875" style="2" customWidth="1"/>
    <col min="12" max="14" width="13.57421875" style="2" customWidth="1"/>
    <col min="15" max="15" width="11.7109375" style="2" customWidth="1"/>
    <col min="16" max="16" width="9.57421875" style="2" customWidth="1"/>
    <col min="17" max="16384" width="9.140625" style="1" customWidth="1"/>
  </cols>
  <sheetData>
    <row r="1" spans="9:10" ht="22.5">
      <c r="I1" s="588" t="s">
        <v>74</v>
      </c>
      <c r="J1" s="588"/>
    </row>
    <row r="2" spans="1:10" ht="22.5">
      <c r="A2" s="4" t="s">
        <v>335</v>
      </c>
      <c r="G2" s="4"/>
      <c r="H2" s="2" t="s">
        <v>10</v>
      </c>
      <c r="J2" s="4"/>
    </row>
    <row r="3" spans="1:10" ht="22.5">
      <c r="A3" s="5" t="s">
        <v>46</v>
      </c>
      <c r="G3" s="4"/>
      <c r="H3" s="2" t="s">
        <v>236</v>
      </c>
      <c r="J3" s="4"/>
    </row>
    <row r="4" spans="1:10" ht="22.5">
      <c r="A4" s="1"/>
      <c r="D4" s="1"/>
      <c r="E4" s="1"/>
      <c r="F4" s="4"/>
      <c r="G4" s="3"/>
      <c r="H4" s="6" t="s">
        <v>237</v>
      </c>
      <c r="I4" s="3"/>
      <c r="J4" s="3"/>
    </row>
    <row r="5" ht="22.5">
      <c r="A5" s="2" t="s">
        <v>76</v>
      </c>
    </row>
    <row r="6" ht="22.5">
      <c r="A6" s="2" t="s">
        <v>228</v>
      </c>
    </row>
    <row r="7" ht="22.5">
      <c r="A7" s="2" t="s">
        <v>229</v>
      </c>
    </row>
    <row r="8" ht="22.5">
      <c r="A8" s="2" t="s">
        <v>230</v>
      </c>
    </row>
    <row r="10" ht="22.5">
      <c r="A10" s="2" t="s">
        <v>449</v>
      </c>
    </row>
    <row r="11" ht="22.5">
      <c r="A11" s="2" t="s">
        <v>231</v>
      </c>
    </row>
    <row r="12" ht="22.5">
      <c r="A12" s="2" t="s">
        <v>232</v>
      </c>
    </row>
    <row r="13" ht="22.5">
      <c r="A13" s="2" t="s">
        <v>233</v>
      </c>
    </row>
    <row r="15" ht="22.5">
      <c r="A15" s="2" t="s">
        <v>77</v>
      </c>
    </row>
    <row r="16" ht="22.5">
      <c r="A16" s="2" t="s">
        <v>234</v>
      </c>
    </row>
    <row r="17" ht="22.5">
      <c r="A17" s="2" t="s">
        <v>234</v>
      </c>
    </row>
    <row r="18" ht="22.5">
      <c r="A18" s="2" t="s">
        <v>235</v>
      </c>
    </row>
    <row r="20" ht="24">
      <c r="F20" s="38" t="s">
        <v>223</v>
      </c>
    </row>
    <row r="21" ht="24">
      <c r="F21" s="38" t="s">
        <v>224</v>
      </c>
    </row>
    <row r="22" ht="24">
      <c r="F22" s="38" t="s">
        <v>225</v>
      </c>
    </row>
    <row r="23" ht="24">
      <c r="F23" s="41" t="s">
        <v>226</v>
      </c>
    </row>
  </sheetData>
  <sheetProtection/>
  <mergeCells count="1">
    <mergeCell ref="I1:J1"/>
  </mergeCells>
  <printOptions/>
  <pageMargins left="0.59" right="0.35" top="0.78" bottom="0.31" header="0.5" footer="0.25"/>
  <pageSetup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90" zoomScaleSheetLayoutView="90" zoomScalePageLayoutView="0" workbookViewId="0" topLeftCell="A1">
      <selection activeCell="A2" sqref="A2:N2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15.8515625" style="0" customWidth="1"/>
    <col min="4" max="4" width="17.140625" style="0" customWidth="1"/>
    <col min="5" max="5" width="6.421875" style="0" customWidth="1"/>
    <col min="6" max="6" width="5.421875" style="0" customWidth="1"/>
    <col min="7" max="7" width="12.28125" style="0" customWidth="1"/>
    <col min="8" max="8" width="13.57421875" style="0" customWidth="1"/>
    <col min="9" max="9" width="12.28125" style="0" customWidth="1"/>
    <col min="10" max="10" width="14.7109375" style="0" customWidth="1"/>
    <col min="11" max="11" width="10.00390625" style="0" customWidth="1"/>
    <col min="12" max="12" width="14.28125" style="0" customWidth="1"/>
    <col min="13" max="13" width="10.57421875" style="0" customWidth="1"/>
    <col min="14" max="14" width="23.00390625" style="0" customWidth="1"/>
    <col min="15" max="15" width="11.140625" style="106" customWidth="1"/>
    <col min="16" max="17" width="9.140625" style="106" customWidth="1"/>
    <col min="18" max="18" width="10.421875" style="106" customWidth="1"/>
  </cols>
  <sheetData>
    <row r="1" spans="1:18" ht="21.75">
      <c r="A1" s="589" t="s">
        <v>328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103"/>
      <c r="P1" s="103"/>
      <c r="Q1" s="103"/>
      <c r="R1" s="103"/>
    </row>
    <row r="2" spans="1:18" ht="21.75">
      <c r="A2" s="589" t="s">
        <v>495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103"/>
      <c r="P2" s="103"/>
      <c r="Q2" s="103"/>
      <c r="R2" s="103"/>
    </row>
    <row r="3" spans="1:18" ht="21.75">
      <c r="A3" s="589" t="s">
        <v>329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103"/>
      <c r="P3" s="103"/>
      <c r="Q3" s="103"/>
      <c r="R3" s="103"/>
    </row>
    <row r="4" spans="1:18" ht="21.75">
      <c r="A4" s="590" t="s">
        <v>244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103"/>
      <c r="P4" s="103"/>
      <c r="Q4" s="103"/>
      <c r="R4" s="103"/>
    </row>
    <row r="5" spans="1:18" ht="22.5" customHeight="1">
      <c r="A5" s="104" t="s">
        <v>245</v>
      </c>
      <c r="B5" s="104" t="s">
        <v>275</v>
      </c>
      <c r="C5" s="104" t="s">
        <v>246</v>
      </c>
      <c r="D5" s="104" t="s">
        <v>247</v>
      </c>
      <c r="E5" s="591" t="s">
        <v>324</v>
      </c>
      <c r="F5" s="592"/>
      <c r="G5" s="592"/>
      <c r="H5" s="592"/>
      <c r="I5" s="593"/>
      <c r="J5" s="104" t="s">
        <v>325</v>
      </c>
      <c r="K5" s="104" t="s">
        <v>327</v>
      </c>
      <c r="L5" s="594" t="s">
        <v>249</v>
      </c>
      <c r="M5" s="104" t="s">
        <v>219</v>
      </c>
      <c r="N5" s="105" t="s">
        <v>250</v>
      </c>
      <c r="P5" s="107"/>
      <c r="Q5" s="107"/>
      <c r="R5" s="107"/>
    </row>
    <row r="6" spans="1:18" ht="22.5" customHeight="1">
      <c r="A6" s="108" t="s">
        <v>57</v>
      </c>
      <c r="B6" s="108" t="s">
        <v>276</v>
      </c>
      <c r="C6" s="108"/>
      <c r="D6" s="108"/>
      <c r="E6" s="109" t="s">
        <v>251</v>
      </c>
      <c r="F6" s="109" t="s">
        <v>252</v>
      </c>
      <c r="G6" s="109" t="s">
        <v>253</v>
      </c>
      <c r="H6" s="110" t="s">
        <v>254</v>
      </c>
      <c r="I6" s="109" t="s">
        <v>255</v>
      </c>
      <c r="J6" s="108" t="s">
        <v>326</v>
      </c>
      <c r="K6" s="108" t="s">
        <v>257</v>
      </c>
      <c r="L6" s="595"/>
      <c r="M6" s="108" t="s">
        <v>220</v>
      </c>
      <c r="N6" s="111" t="s">
        <v>258</v>
      </c>
      <c r="P6" s="107"/>
      <c r="Q6" s="107"/>
      <c r="R6" s="107"/>
    </row>
    <row r="7" spans="1:18" ht="22.5" customHeight="1">
      <c r="A7" s="112"/>
      <c r="B7" s="112"/>
      <c r="C7" s="112"/>
      <c r="D7" s="112"/>
      <c r="E7" s="113"/>
      <c r="F7" s="112"/>
      <c r="G7" s="112"/>
      <c r="H7" s="114"/>
      <c r="I7" s="115"/>
      <c r="J7" s="115"/>
      <c r="K7" s="115"/>
      <c r="L7" s="115"/>
      <c r="M7" s="113"/>
      <c r="N7" s="113"/>
      <c r="O7" s="103"/>
      <c r="P7" s="103"/>
      <c r="Q7" s="103"/>
      <c r="R7" s="103"/>
    </row>
    <row r="8" spans="1:18" ht="22.5" customHeight="1">
      <c r="A8" s="112"/>
      <c r="B8" s="112"/>
      <c r="C8" s="112"/>
      <c r="D8" s="112"/>
      <c r="E8" s="112"/>
      <c r="F8" s="112"/>
      <c r="G8" s="112"/>
      <c r="H8" s="116"/>
      <c r="I8" s="117"/>
      <c r="J8" s="117"/>
      <c r="K8" s="117"/>
      <c r="L8" s="117"/>
      <c r="M8" s="112"/>
      <c r="N8" s="112"/>
      <c r="O8" s="103"/>
      <c r="P8" s="103"/>
      <c r="Q8" s="103"/>
      <c r="R8" s="103"/>
    </row>
    <row r="9" spans="1:18" ht="22.5" customHeight="1">
      <c r="A9" s="118"/>
      <c r="B9" s="118"/>
      <c r="C9" s="118"/>
      <c r="D9" s="118"/>
      <c r="E9" s="118"/>
      <c r="F9" s="112"/>
      <c r="G9" s="112"/>
      <c r="H9" s="119"/>
      <c r="I9" s="120"/>
      <c r="J9" s="120"/>
      <c r="K9" s="120"/>
      <c r="L9" s="120"/>
      <c r="M9" s="118"/>
      <c r="N9" s="112"/>
      <c r="O9" s="103"/>
      <c r="P9" s="103"/>
      <c r="Q9" s="103"/>
      <c r="R9" s="103"/>
    </row>
    <row r="10" spans="1:18" ht="22.5" customHeight="1">
      <c r="A10" s="112"/>
      <c r="B10" s="112"/>
      <c r="C10" s="112"/>
      <c r="D10" s="112"/>
      <c r="E10" s="112"/>
      <c r="F10" s="112"/>
      <c r="G10" s="112"/>
      <c r="H10" s="116"/>
      <c r="I10" s="117"/>
      <c r="J10" s="117"/>
      <c r="K10" s="117"/>
      <c r="L10" s="117"/>
      <c r="M10" s="112"/>
      <c r="N10" s="112"/>
      <c r="O10" s="103"/>
      <c r="P10" s="103"/>
      <c r="Q10" s="103"/>
      <c r="R10" s="103"/>
    </row>
    <row r="11" spans="1:18" ht="22.5" customHeight="1">
      <c r="A11" s="118"/>
      <c r="B11" s="118"/>
      <c r="C11" s="118"/>
      <c r="D11" s="118"/>
      <c r="E11" s="118"/>
      <c r="F11" s="112"/>
      <c r="G11" s="112"/>
      <c r="H11" s="119"/>
      <c r="I11" s="120"/>
      <c r="J11" s="120"/>
      <c r="K11" s="120"/>
      <c r="L11" s="120"/>
      <c r="M11" s="118"/>
      <c r="N11" s="112"/>
      <c r="O11" s="103"/>
      <c r="P11" s="103"/>
      <c r="Q11" s="103"/>
      <c r="R11" s="103"/>
    </row>
    <row r="12" spans="1:18" ht="22.5" customHeight="1">
      <c r="A12" s="112"/>
      <c r="B12" s="112"/>
      <c r="C12" s="112"/>
      <c r="D12" s="112"/>
      <c r="E12" s="112"/>
      <c r="F12" s="112"/>
      <c r="G12" s="112"/>
      <c r="H12" s="116"/>
      <c r="I12" s="117"/>
      <c r="J12" s="117"/>
      <c r="K12" s="117"/>
      <c r="L12" s="117"/>
      <c r="M12" s="112"/>
      <c r="N12" s="112"/>
      <c r="O12" s="103"/>
      <c r="P12" s="103"/>
      <c r="Q12" s="103"/>
      <c r="R12" s="103"/>
    </row>
    <row r="13" spans="1:18" ht="22.5" customHeight="1">
      <c r="A13" s="118"/>
      <c r="B13" s="118"/>
      <c r="C13" s="118"/>
      <c r="D13" s="118"/>
      <c r="E13" s="118"/>
      <c r="F13" s="112"/>
      <c r="G13" s="112"/>
      <c r="H13" s="119"/>
      <c r="I13" s="120"/>
      <c r="J13" s="120"/>
      <c r="K13" s="120"/>
      <c r="L13" s="120"/>
      <c r="M13" s="118"/>
      <c r="N13" s="112"/>
      <c r="O13" s="103"/>
      <c r="P13" s="103"/>
      <c r="Q13" s="103"/>
      <c r="R13" s="103"/>
    </row>
    <row r="14" spans="1:18" ht="22.5" customHeight="1">
      <c r="A14" s="112"/>
      <c r="B14" s="112"/>
      <c r="C14" s="112"/>
      <c r="D14" s="112"/>
      <c r="E14" s="112"/>
      <c r="F14" s="112"/>
      <c r="G14" s="112"/>
      <c r="H14" s="116"/>
      <c r="I14" s="117"/>
      <c r="J14" s="117"/>
      <c r="K14" s="117"/>
      <c r="L14" s="117"/>
      <c r="M14" s="112"/>
      <c r="N14" s="112"/>
      <c r="O14" s="103"/>
      <c r="P14" s="103"/>
      <c r="Q14" s="103"/>
      <c r="R14" s="103"/>
    </row>
    <row r="15" spans="1:18" ht="22.5" customHeight="1">
      <c r="A15" s="118"/>
      <c r="B15" s="118"/>
      <c r="C15" s="118"/>
      <c r="D15" s="118"/>
      <c r="E15" s="118"/>
      <c r="F15" s="112"/>
      <c r="G15" s="112"/>
      <c r="H15" s="119"/>
      <c r="I15" s="120"/>
      <c r="J15" s="120"/>
      <c r="K15" s="120"/>
      <c r="L15" s="120"/>
      <c r="M15" s="118"/>
      <c r="N15" s="112"/>
      <c r="O15" s="103"/>
      <c r="P15" s="103"/>
      <c r="Q15" s="103"/>
      <c r="R15" s="103"/>
    </row>
    <row r="16" spans="1:18" ht="22.5" customHeight="1">
      <c r="A16" s="112"/>
      <c r="B16" s="112"/>
      <c r="C16" s="112"/>
      <c r="D16" s="112"/>
      <c r="E16" s="112"/>
      <c r="F16" s="112"/>
      <c r="G16" s="112"/>
      <c r="H16" s="116"/>
      <c r="I16" s="117"/>
      <c r="J16" s="117"/>
      <c r="K16" s="117"/>
      <c r="L16" s="117"/>
      <c r="M16" s="112"/>
      <c r="N16" s="112"/>
      <c r="O16" s="103"/>
      <c r="P16" s="103"/>
      <c r="Q16" s="103"/>
      <c r="R16" s="103"/>
    </row>
    <row r="17" spans="1:18" ht="22.5" customHeight="1">
      <c r="A17" s="118"/>
      <c r="B17" s="118"/>
      <c r="C17" s="118"/>
      <c r="D17" s="118"/>
      <c r="E17" s="118"/>
      <c r="F17" s="112"/>
      <c r="G17" s="112"/>
      <c r="H17" s="119"/>
      <c r="I17" s="120"/>
      <c r="J17" s="120"/>
      <c r="K17" s="120"/>
      <c r="L17" s="120"/>
      <c r="M17" s="118"/>
      <c r="N17" s="112"/>
      <c r="O17" s="103"/>
      <c r="P17" s="103"/>
      <c r="Q17" s="103"/>
      <c r="R17" s="103"/>
    </row>
    <row r="18" spans="1:18" ht="22.5" customHeight="1">
      <c r="A18" s="112"/>
      <c r="B18" s="112"/>
      <c r="C18" s="112"/>
      <c r="D18" s="112"/>
      <c r="E18" s="112"/>
      <c r="F18" s="112"/>
      <c r="G18" s="112"/>
      <c r="H18" s="116"/>
      <c r="I18" s="117"/>
      <c r="J18" s="117"/>
      <c r="K18" s="117"/>
      <c r="L18" s="117"/>
      <c r="M18" s="112"/>
      <c r="N18" s="112"/>
      <c r="O18" s="103"/>
      <c r="P18" s="103"/>
      <c r="Q18" s="103"/>
      <c r="R18" s="103"/>
    </row>
    <row r="19" spans="1:18" ht="22.5" customHeight="1">
      <c r="A19" s="118"/>
      <c r="B19" s="118"/>
      <c r="C19" s="118"/>
      <c r="D19" s="118"/>
      <c r="E19" s="118"/>
      <c r="F19" s="112"/>
      <c r="G19" s="112"/>
      <c r="H19" s="119"/>
      <c r="I19" s="120"/>
      <c r="J19" s="120"/>
      <c r="K19" s="120"/>
      <c r="L19" s="120"/>
      <c r="M19" s="118"/>
      <c r="N19" s="112"/>
      <c r="O19" s="103"/>
      <c r="P19" s="103"/>
      <c r="Q19" s="103"/>
      <c r="R19" s="103"/>
    </row>
    <row r="20" spans="1:18" ht="22.5" customHeight="1">
      <c r="A20" s="112"/>
      <c r="B20" s="112"/>
      <c r="C20" s="112"/>
      <c r="D20" s="112"/>
      <c r="E20" s="112"/>
      <c r="F20" s="112"/>
      <c r="G20" s="112"/>
      <c r="H20" s="116"/>
      <c r="I20" s="117"/>
      <c r="J20" s="117"/>
      <c r="K20" s="117"/>
      <c r="L20" s="117"/>
      <c r="M20" s="112"/>
      <c r="N20" s="112"/>
      <c r="O20" s="103"/>
      <c r="P20" s="103"/>
      <c r="Q20" s="103"/>
      <c r="R20" s="103"/>
    </row>
    <row r="21" spans="1:18" ht="22.5" customHeight="1">
      <c r="A21" s="118"/>
      <c r="B21" s="118"/>
      <c r="C21" s="118"/>
      <c r="D21" s="118"/>
      <c r="E21" s="118"/>
      <c r="F21" s="112"/>
      <c r="G21" s="112"/>
      <c r="H21" s="119"/>
      <c r="I21" s="120"/>
      <c r="J21" s="120"/>
      <c r="K21" s="120"/>
      <c r="L21" s="120"/>
      <c r="M21" s="118"/>
      <c r="N21" s="112"/>
      <c r="O21" s="103"/>
      <c r="P21" s="103"/>
      <c r="Q21" s="103"/>
      <c r="R21" s="103"/>
    </row>
    <row r="22" spans="1:18" ht="22.5" customHeight="1">
      <c r="A22" s="112"/>
      <c r="B22" s="112"/>
      <c r="C22" s="112"/>
      <c r="D22" s="112"/>
      <c r="E22" s="112"/>
      <c r="F22" s="112"/>
      <c r="G22" s="112"/>
      <c r="H22" s="116"/>
      <c r="I22" s="117"/>
      <c r="J22" s="117"/>
      <c r="K22" s="117"/>
      <c r="L22" s="117"/>
      <c r="M22" s="112"/>
      <c r="N22" s="112"/>
      <c r="O22" s="103"/>
      <c r="P22" s="103"/>
      <c r="Q22" s="103"/>
      <c r="R22" s="103"/>
    </row>
    <row r="23" spans="1:18" ht="22.5" customHeight="1">
      <c r="A23" s="118"/>
      <c r="B23" s="118"/>
      <c r="C23" s="118"/>
      <c r="D23" s="118"/>
      <c r="E23" s="118"/>
      <c r="F23" s="112"/>
      <c r="G23" s="112"/>
      <c r="H23" s="119"/>
      <c r="I23" s="120"/>
      <c r="J23" s="120"/>
      <c r="K23" s="120"/>
      <c r="L23" s="120"/>
      <c r="M23" s="118"/>
      <c r="N23" s="112"/>
      <c r="O23" s="103"/>
      <c r="P23" s="103"/>
      <c r="Q23" s="103"/>
      <c r="R23" s="103"/>
    </row>
    <row r="24" spans="1:18" ht="22.5" customHeight="1">
      <c r="A24" s="112"/>
      <c r="B24" s="112"/>
      <c r="C24" s="112"/>
      <c r="D24" s="112"/>
      <c r="E24" s="112"/>
      <c r="F24" s="112"/>
      <c r="G24" s="112"/>
      <c r="H24" s="116"/>
      <c r="I24" s="117"/>
      <c r="J24" s="117"/>
      <c r="K24" s="117"/>
      <c r="L24" s="117"/>
      <c r="M24" s="112"/>
      <c r="N24" s="112"/>
      <c r="O24" s="103"/>
      <c r="P24" s="103"/>
      <c r="Q24" s="103"/>
      <c r="R24" s="103"/>
    </row>
    <row r="25" spans="1:18" ht="22.5" customHeight="1">
      <c r="A25" s="118"/>
      <c r="B25" s="118"/>
      <c r="C25" s="118"/>
      <c r="D25" s="118"/>
      <c r="E25" s="118"/>
      <c r="F25" s="112"/>
      <c r="G25" s="112"/>
      <c r="H25" s="119"/>
      <c r="I25" s="120"/>
      <c r="J25" s="120"/>
      <c r="K25" s="120"/>
      <c r="L25" s="120"/>
      <c r="M25" s="118"/>
      <c r="N25" s="112"/>
      <c r="O25" s="103"/>
      <c r="P25" s="103"/>
      <c r="Q25" s="103"/>
      <c r="R25" s="103"/>
    </row>
    <row r="26" spans="1:18" ht="22.5" customHeight="1">
      <c r="A26" s="112"/>
      <c r="B26" s="112"/>
      <c r="C26" s="112"/>
      <c r="D26" s="112"/>
      <c r="E26" s="112"/>
      <c r="F26" s="112"/>
      <c r="G26" s="112"/>
      <c r="H26" s="116"/>
      <c r="I26" s="117"/>
      <c r="J26" s="117"/>
      <c r="K26" s="117"/>
      <c r="L26" s="117"/>
      <c r="M26" s="112"/>
      <c r="N26" s="112"/>
      <c r="O26" s="103"/>
      <c r="P26" s="103"/>
      <c r="Q26" s="103"/>
      <c r="R26" s="103"/>
    </row>
    <row r="27" ht="22.5" customHeight="1"/>
    <row r="28" ht="22.5" customHeight="1"/>
  </sheetData>
  <sheetProtection/>
  <mergeCells count="6">
    <mergeCell ref="A1:N1"/>
    <mergeCell ref="A2:N2"/>
    <mergeCell ref="A3:N3"/>
    <mergeCell ref="A4:N4"/>
    <mergeCell ref="E5:I5"/>
    <mergeCell ref="L5:L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Ohaey</cp:lastModifiedBy>
  <cp:lastPrinted>2018-02-06T03:43:07Z</cp:lastPrinted>
  <dcterms:created xsi:type="dcterms:W3CDTF">2009-12-01T03:32:40Z</dcterms:created>
  <dcterms:modified xsi:type="dcterms:W3CDTF">2018-11-06T02:49:10Z</dcterms:modified>
  <cp:category/>
  <cp:version/>
  <cp:contentType/>
  <cp:contentStatus/>
</cp:coreProperties>
</file>