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TCHARA_BEE\2562\แนวทางการดำเนินงาน 2562\"/>
    </mc:Choice>
  </mc:AlternateContent>
  <xr:revisionPtr revIDLastSave="0" documentId="13_ncr:1_{E01DC5D5-FA0E-4165-BE69-2EC7EEA0E9A7}" xr6:coauthVersionLast="38" xr6:coauthVersionMax="38" xr10:uidLastSave="{00000000-0000-0000-0000-000000000000}"/>
  <bookViews>
    <workbookView xWindow="0" yWindow="0" windowWidth="28800" windowHeight="12165" xr2:uid="{A8B4DC4E-8544-4204-BB6C-1D149A80749A}"/>
  </bookViews>
  <sheets>
    <sheet name="เอกสารประกอบแผน" sheetId="8" r:id="rId1"/>
    <sheet name="สปอ.1" sheetId="5" r:id="rId2"/>
    <sheet name="สปอ.2" sheetId="6" r:id="rId3"/>
    <sheet name="สปอ.3" sheetId="7" r:id="rId4"/>
    <sheet name="สงป301" sheetId="1" r:id="rId5"/>
    <sheet name="เหตุผลคำชี้แจง" sheetId="2" r:id="rId6"/>
    <sheet name="สงป.302" sheetId="3" r:id="rId7"/>
    <sheet name="สงป302-1" sheetId="4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6">สงป.302!$A$1:$S$138</definedName>
    <definedName name="_xlnm.Print_Area" localSheetId="7">'สงป302-1'!$B$2:$U$139</definedName>
    <definedName name="_xlnm.Print_Titles" localSheetId="0">เอกสารประกอบแผน!$5:$5</definedName>
    <definedName name="_xlnm.Print_Titles" localSheetId="6">สงป.302!$11:$12</definedName>
    <definedName name="_xlnm.Print_Titles" localSheetId="4">สงป301!$8:$11</definedName>
    <definedName name="_xlnm.Print_Titles" localSheetId="7">'สงป302-1'!$12:$13</definedName>
    <definedName name="_xlnm.Print_Titles" localSheetId="1">สปอ.1!$6:$9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3" i="4" l="1"/>
  <c r="U132" i="4"/>
  <c r="T132" i="4"/>
  <c r="S132" i="4"/>
  <c r="Q132" i="4"/>
  <c r="P132" i="4"/>
  <c r="O132" i="4"/>
  <c r="J132" i="4"/>
  <c r="F132" i="4"/>
  <c r="B132" i="4"/>
  <c r="B131" i="4"/>
  <c r="B127" i="4"/>
  <c r="U126" i="4"/>
  <c r="T126" i="4"/>
  <c r="S126" i="4"/>
  <c r="Q126" i="4"/>
  <c r="P126" i="4"/>
  <c r="O126" i="4"/>
  <c r="J126" i="4"/>
  <c r="F126" i="4"/>
  <c r="B126" i="4"/>
  <c r="B125" i="4"/>
  <c r="B121" i="4"/>
  <c r="U120" i="4"/>
  <c r="T120" i="4"/>
  <c r="S120" i="4"/>
  <c r="Q120" i="4"/>
  <c r="P120" i="4"/>
  <c r="O120" i="4"/>
  <c r="J120" i="4"/>
  <c r="F120" i="4"/>
  <c r="B120" i="4"/>
  <c r="B119" i="4"/>
  <c r="B115" i="4"/>
  <c r="U114" i="4"/>
  <c r="T114" i="4"/>
  <c r="S114" i="4"/>
  <c r="Q114" i="4"/>
  <c r="P114" i="4"/>
  <c r="O114" i="4"/>
  <c r="N114" i="4" s="1"/>
  <c r="J114" i="4"/>
  <c r="F114" i="4"/>
  <c r="B114" i="4"/>
  <c r="B113" i="4"/>
  <c r="B109" i="4"/>
  <c r="U108" i="4"/>
  <c r="T108" i="4"/>
  <c r="S108" i="4"/>
  <c r="Q108" i="4"/>
  <c r="P108" i="4"/>
  <c r="P103" i="4" s="1"/>
  <c r="O108" i="4"/>
  <c r="J108" i="4"/>
  <c r="F108" i="4"/>
  <c r="F103" i="4" s="1"/>
  <c r="B108" i="4"/>
  <c r="B107" i="4"/>
  <c r="T103" i="4"/>
  <c r="M103" i="4"/>
  <c r="L103" i="4"/>
  <c r="K103" i="4"/>
  <c r="I103" i="4"/>
  <c r="H103" i="4"/>
  <c r="G103" i="4"/>
  <c r="R100" i="4"/>
  <c r="N100" i="4"/>
  <c r="J100" i="4"/>
  <c r="F100" i="4"/>
  <c r="R94" i="4"/>
  <c r="N94" i="4"/>
  <c r="J94" i="4"/>
  <c r="F94" i="4"/>
  <c r="B85" i="4"/>
  <c r="U84" i="4"/>
  <c r="T84" i="4"/>
  <c r="S84" i="4"/>
  <c r="Q84" i="4"/>
  <c r="P84" i="4"/>
  <c r="O84" i="4"/>
  <c r="M84" i="4"/>
  <c r="L84" i="4"/>
  <c r="K84" i="4"/>
  <c r="I84" i="4"/>
  <c r="H84" i="4"/>
  <c r="G84" i="4"/>
  <c r="B83" i="4"/>
  <c r="B80" i="4"/>
  <c r="U79" i="4"/>
  <c r="T79" i="4"/>
  <c r="R79" i="4" s="1"/>
  <c r="S79" i="4"/>
  <c r="Q79" i="4"/>
  <c r="P79" i="4"/>
  <c r="O79" i="4"/>
  <c r="M79" i="4"/>
  <c r="L79" i="4"/>
  <c r="K79" i="4"/>
  <c r="I79" i="4"/>
  <c r="H79" i="4"/>
  <c r="G79" i="4"/>
  <c r="B78" i="4"/>
  <c r="B74" i="4"/>
  <c r="U73" i="4"/>
  <c r="T73" i="4"/>
  <c r="S73" i="4"/>
  <c r="Q73" i="4"/>
  <c r="P73" i="4"/>
  <c r="O73" i="4"/>
  <c r="M73" i="4"/>
  <c r="L73" i="4"/>
  <c r="K73" i="4"/>
  <c r="I73" i="4"/>
  <c r="H73" i="4"/>
  <c r="G73" i="4"/>
  <c r="B72" i="4"/>
  <c r="B68" i="4"/>
  <c r="U67" i="4"/>
  <c r="T67" i="4"/>
  <c r="S67" i="4"/>
  <c r="Q67" i="4"/>
  <c r="P67" i="4"/>
  <c r="P56" i="4" s="1"/>
  <c r="O67" i="4"/>
  <c r="M67" i="4"/>
  <c r="L67" i="4"/>
  <c r="K67" i="4"/>
  <c r="I67" i="4"/>
  <c r="H67" i="4"/>
  <c r="G67" i="4"/>
  <c r="F67" i="4"/>
  <c r="B66" i="4"/>
  <c r="B62" i="4"/>
  <c r="U61" i="4"/>
  <c r="T61" i="4"/>
  <c r="S61" i="4"/>
  <c r="R61" i="4" s="1"/>
  <c r="Q61" i="4"/>
  <c r="P61" i="4"/>
  <c r="O61" i="4"/>
  <c r="M61" i="4"/>
  <c r="L61" i="4"/>
  <c r="K61" i="4"/>
  <c r="I61" i="4"/>
  <c r="H61" i="4"/>
  <c r="G61" i="4"/>
  <c r="B60" i="4"/>
  <c r="S56" i="4"/>
  <c r="B54" i="4"/>
  <c r="U53" i="4"/>
  <c r="U24" i="4" s="1"/>
  <c r="T53" i="4"/>
  <c r="S53" i="4"/>
  <c r="Q53" i="4"/>
  <c r="Q24" i="4" s="1"/>
  <c r="P53" i="4"/>
  <c r="O53" i="4"/>
  <c r="M53" i="4"/>
  <c r="M24" i="4" s="1"/>
  <c r="L53" i="4"/>
  <c r="L24" i="4" s="1"/>
  <c r="K53" i="4"/>
  <c r="I53" i="4"/>
  <c r="H53" i="4"/>
  <c r="G53" i="4"/>
  <c r="F53" i="4" s="1"/>
  <c r="B52" i="4"/>
  <c r="B48" i="4"/>
  <c r="B46" i="4"/>
  <c r="B47" i="4"/>
  <c r="B42" i="4"/>
  <c r="B40" i="4"/>
  <c r="B41" i="4"/>
  <c r="B36" i="4"/>
  <c r="B34" i="4"/>
  <c r="B35" i="4"/>
  <c r="B30" i="4"/>
  <c r="B28" i="4"/>
  <c r="B29" i="4"/>
  <c r="T24" i="4"/>
  <c r="S24" i="4"/>
  <c r="P24" i="4"/>
  <c r="K24" i="4"/>
  <c r="I24" i="4"/>
  <c r="H24" i="4"/>
  <c r="L132" i="3"/>
  <c r="L127" i="3" s="1"/>
  <c r="B132" i="3"/>
  <c r="L131" i="3"/>
  <c r="B131" i="3"/>
  <c r="L130" i="3"/>
  <c r="B130" i="3"/>
  <c r="L129" i="3"/>
  <c r="B129" i="3"/>
  <c r="L128" i="3"/>
  <c r="B128" i="3"/>
  <c r="S127" i="3"/>
  <c r="R127" i="3"/>
  <c r="Q127" i="3"/>
  <c r="P127" i="3"/>
  <c r="O127" i="3"/>
  <c r="B127" i="3" s="1"/>
  <c r="N127" i="3"/>
  <c r="M127" i="3"/>
  <c r="S126" i="3"/>
  <c r="O126" i="3"/>
  <c r="B126" i="3" s="1"/>
  <c r="S125" i="3"/>
  <c r="O125" i="3"/>
  <c r="S124" i="3"/>
  <c r="O124" i="3"/>
  <c r="S123" i="3"/>
  <c r="O123" i="3"/>
  <c r="S122" i="3"/>
  <c r="P121" i="3"/>
  <c r="P120" i="3" s="1"/>
  <c r="O122" i="3"/>
  <c r="M121" i="3"/>
  <c r="M120" i="3" s="1"/>
  <c r="Q121" i="3"/>
  <c r="Q120" i="3" s="1"/>
  <c r="L121" i="3"/>
  <c r="L120" i="3" s="1"/>
  <c r="K120" i="3"/>
  <c r="J120" i="3"/>
  <c r="I120" i="3"/>
  <c r="H120" i="3"/>
  <c r="G120" i="3"/>
  <c r="B119" i="3"/>
  <c r="B118" i="3"/>
  <c r="B117" i="3"/>
  <c r="B116" i="3"/>
  <c r="B115" i="3"/>
  <c r="S114" i="3"/>
  <c r="R114" i="3"/>
  <c r="Q114" i="3"/>
  <c r="Q107" i="3" s="1"/>
  <c r="Q105" i="3" s="1"/>
  <c r="P114" i="3"/>
  <c r="O114" i="3"/>
  <c r="N114" i="3"/>
  <c r="M114" i="3"/>
  <c r="L114" i="3"/>
  <c r="K114" i="3"/>
  <c r="J114" i="3"/>
  <c r="I114" i="3"/>
  <c r="I107" i="3" s="1"/>
  <c r="I105" i="3" s="1"/>
  <c r="H114" i="3"/>
  <c r="G114" i="3"/>
  <c r="F114" i="3"/>
  <c r="E114" i="3"/>
  <c r="D114" i="3"/>
  <c r="B114" i="3"/>
  <c r="B113" i="3"/>
  <c r="B112" i="3"/>
  <c r="B111" i="3"/>
  <c r="B110" i="3"/>
  <c r="B109" i="3"/>
  <c r="S108" i="3"/>
  <c r="R108" i="3"/>
  <c r="R107" i="3" s="1"/>
  <c r="R105" i="3" s="1"/>
  <c r="Q108" i="3"/>
  <c r="P108" i="3"/>
  <c r="O108" i="3"/>
  <c r="N108" i="3"/>
  <c r="N107" i="3" s="1"/>
  <c r="N105" i="3" s="1"/>
  <c r="M108" i="3"/>
  <c r="L108" i="3"/>
  <c r="L107" i="3" s="1"/>
  <c r="L105" i="3" s="1"/>
  <c r="K108" i="3"/>
  <c r="J108" i="3"/>
  <c r="J107" i="3" s="1"/>
  <c r="J105" i="3" s="1"/>
  <c r="I108" i="3"/>
  <c r="H108" i="3"/>
  <c r="G108" i="3"/>
  <c r="F108" i="3"/>
  <c r="F107" i="3" s="1"/>
  <c r="F105" i="3" s="1"/>
  <c r="E108" i="3"/>
  <c r="D108" i="3"/>
  <c r="D107" i="3" s="1"/>
  <c r="D105" i="3" s="1"/>
  <c r="B108" i="3"/>
  <c r="S107" i="3"/>
  <c r="S105" i="3" s="1"/>
  <c r="P107" i="3"/>
  <c r="O107" i="3"/>
  <c r="O105" i="3" s="1"/>
  <c r="M107" i="3"/>
  <c r="M105" i="3" s="1"/>
  <c r="K107" i="3"/>
  <c r="K105" i="3" s="1"/>
  <c r="H107" i="3"/>
  <c r="G107" i="3"/>
  <c r="G105" i="3" s="1"/>
  <c r="E107" i="3"/>
  <c r="E105" i="3" s="1"/>
  <c r="B107" i="3"/>
  <c r="B105" i="3" s="1"/>
  <c r="P105" i="3"/>
  <c r="H105" i="3"/>
  <c r="C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S57" i="3"/>
  <c r="O57" i="3" s="1"/>
  <c r="K57" i="3" s="1"/>
  <c r="G57" i="3" s="1"/>
  <c r="R57" i="3"/>
  <c r="Q57" i="3"/>
  <c r="M57" i="3" s="1"/>
  <c r="I57" i="3" s="1"/>
  <c r="E57" i="3" s="1"/>
  <c r="P57" i="3"/>
  <c r="L57" i="3" s="1"/>
  <c r="H57" i="3" s="1"/>
  <c r="D57" i="3" s="1"/>
  <c r="N57" i="3"/>
  <c r="J57" i="3" s="1"/>
  <c r="F57" i="3" s="1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B48" i="3"/>
  <c r="B47" i="3"/>
  <c r="B46" i="3"/>
  <c r="B45" i="3"/>
  <c r="B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B43" i="3" s="1"/>
  <c r="F43" i="3"/>
  <c r="E43" i="3"/>
  <c r="D43" i="3"/>
  <c r="B42" i="3"/>
  <c r="B41" i="3"/>
  <c r="B40" i="3"/>
  <c r="B39" i="3"/>
  <c r="B38" i="3"/>
  <c r="S37" i="3"/>
  <c r="S19" i="3" s="1"/>
  <c r="S18" i="3" s="1"/>
  <c r="R37" i="3"/>
  <c r="R19" i="3" s="1"/>
  <c r="R18" i="3" s="1"/>
  <c r="Q37" i="3"/>
  <c r="Q19" i="3" s="1"/>
  <c r="Q18" i="3" s="1"/>
  <c r="Q134" i="3" s="1"/>
  <c r="P37" i="3"/>
  <c r="O37" i="3"/>
  <c r="N37" i="3"/>
  <c r="N19" i="3" s="1"/>
  <c r="N18" i="3" s="1"/>
  <c r="M37" i="3"/>
  <c r="L37" i="3"/>
  <c r="K37" i="3"/>
  <c r="K19" i="3" s="1"/>
  <c r="K18" i="3" s="1"/>
  <c r="J37" i="3"/>
  <c r="J19" i="3" s="1"/>
  <c r="J18" i="3" s="1"/>
  <c r="I37" i="3"/>
  <c r="I19" i="3" s="1"/>
  <c r="I18" i="3" s="1"/>
  <c r="I134" i="3" s="1"/>
  <c r="H37" i="3"/>
  <c r="G37" i="3"/>
  <c r="F37" i="3"/>
  <c r="F19" i="3" s="1"/>
  <c r="F18" i="3" s="1"/>
  <c r="F134" i="3" s="1"/>
  <c r="E37" i="3"/>
  <c r="D37" i="3"/>
  <c r="S36" i="3"/>
  <c r="O36" i="3"/>
  <c r="C36" i="3" s="1"/>
  <c r="K36" i="3"/>
  <c r="G36" i="3"/>
  <c r="B36" i="3"/>
  <c r="S35" i="3"/>
  <c r="O35" i="3"/>
  <c r="K35" i="3"/>
  <c r="G35" i="3"/>
  <c r="C35" i="3" s="1"/>
  <c r="S34" i="3"/>
  <c r="O34" i="3"/>
  <c r="K34" i="3"/>
  <c r="G34" i="3"/>
  <c r="C34" i="3" s="1"/>
  <c r="S33" i="3"/>
  <c r="O33" i="3"/>
  <c r="K33" i="3"/>
  <c r="G33" i="3"/>
  <c r="C33" i="3" s="1"/>
  <c r="B33" i="3"/>
  <c r="S32" i="3"/>
  <c r="O32" i="3"/>
  <c r="C32" i="3" s="1"/>
  <c r="K32" i="3"/>
  <c r="G32" i="3"/>
  <c r="B32" i="3"/>
  <c r="S31" i="3"/>
  <c r="O31" i="3"/>
  <c r="K31" i="3"/>
  <c r="G31" i="3"/>
  <c r="C31" i="3" s="1"/>
  <c r="S30" i="3"/>
  <c r="O30" i="3"/>
  <c r="K30" i="3"/>
  <c r="G30" i="3"/>
  <c r="C30" i="3" s="1"/>
  <c r="S29" i="3"/>
  <c r="O29" i="3"/>
  <c r="K29" i="3"/>
  <c r="G29" i="3"/>
  <c r="C29" i="3" s="1"/>
  <c r="B29" i="3"/>
  <c r="S28" i="3"/>
  <c r="O28" i="3"/>
  <c r="C28" i="3" s="1"/>
  <c r="K28" i="3"/>
  <c r="G28" i="3"/>
  <c r="B28" i="3"/>
  <c r="S27" i="3"/>
  <c r="O27" i="3"/>
  <c r="K27" i="3"/>
  <c r="G27" i="3"/>
  <c r="C27" i="3" s="1"/>
  <c r="B26" i="3"/>
  <c r="B25" i="3"/>
  <c r="B24" i="3"/>
  <c r="B23" i="3"/>
  <c r="B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B21" i="3" s="1"/>
  <c r="F21" i="3"/>
  <c r="E21" i="3"/>
  <c r="D21" i="3"/>
  <c r="C20" i="3"/>
  <c r="B20" i="3"/>
  <c r="P19" i="3"/>
  <c r="P18" i="3" s="1"/>
  <c r="O19" i="3"/>
  <c r="O18" i="3" s="1"/>
  <c r="M19" i="3"/>
  <c r="M18" i="3" s="1"/>
  <c r="L19" i="3"/>
  <c r="L18" i="3" s="1"/>
  <c r="L134" i="3" s="1"/>
  <c r="H19" i="3"/>
  <c r="H18" i="3" s="1"/>
  <c r="H134" i="3" s="1"/>
  <c r="G19" i="3"/>
  <c r="E19" i="3"/>
  <c r="E18" i="3" s="1"/>
  <c r="E134" i="3" s="1"/>
  <c r="D19" i="3"/>
  <c r="D18" i="3" s="1"/>
  <c r="C18" i="3"/>
  <c r="C134" i="3" s="1"/>
  <c r="B13" i="3"/>
  <c r="A10" i="3"/>
  <c r="A8" i="3"/>
  <c r="A7" i="3"/>
  <c r="A5" i="3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A14" i="1"/>
  <c r="A13" i="1"/>
  <c r="A12" i="1"/>
  <c r="R73" i="4" l="1"/>
  <c r="R126" i="4"/>
  <c r="E126" i="4" s="1"/>
  <c r="N132" i="4"/>
  <c r="J79" i="4"/>
  <c r="T56" i="4"/>
  <c r="R53" i="4"/>
  <c r="R24" i="4" s="1"/>
  <c r="J67" i="4"/>
  <c r="E67" i="4" s="1"/>
  <c r="B67" i="4" s="1"/>
  <c r="F84" i="4"/>
  <c r="Q56" i="4"/>
  <c r="N120" i="4"/>
  <c r="N103" i="4" s="1"/>
  <c r="N73" i="4"/>
  <c r="R84" i="4"/>
  <c r="N108" i="4"/>
  <c r="N67" i="4"/>
  <c r="M56" i="4"/>
  <c r="L56" i="4"/>
  <c r="R108" i="4"/>
  <c r="O56" i="4"/>
  <c r="J73" i="4"/>
  <c r="E73" i="4" s="1"/>
  <c r="B73" i="4" s="1"/>
  <c r="I56" i="4"/>
  <c r="U103" i="4"/>
  <c r="J53" i="4"/>
  <c r="J24" i="4" s="1"/>
  <c r="J84" i="4"/>
  <c r="S103" i="4"/>
  <c r="G56" i="4"/>
  <c r="R132" i="4"/>
  <c r="N53" i="4"/>
  <c r="N24" i="4" s="1"/>
  <c r="H56" i="4"/>
  <c r="F73" i="4"/>
  <c r="N79" i="4"/>
  <c r="N84" i="4"/>
  <c r="E84" i="4" s="1"/>
  <c r="B84" i="4" s="1"/>
  <c r="R120" i="4"/>
  <c r="N126" i="4"/>
  <c r="K56" i="4"/>
  <c r="J61" i="4"/>
  <c r="J56" i="4" s="1"/>
  <c r="U56" i="4"/>
  <c r="R67" i="4"/>
  <c r="F79" i="4"/>
  <c r="E79" i="4" s="1"/>
  <c r="B79" i="4" s="1"/>
  <c r="Q103" i="4"/>
  <c r="E100" i="4"/>
  <c r="B123" i="3"/>
  <c r="P134" i="3"/>
  <c r="B125" i="3"/>
  <c r="F24" i="4"/>
  <c r="E94" i="4"/>
  <c r="E132" i="4"/>
  <c r="F61" i="4"/>
  <c r="N61" i="4"/>
  <c r="R114" i="4"/>
  <c r="E114" i="4" s="1"/>
  <c r="O103" i="4"/>
  <c r="G24" i="4"/>
  <c r="O24" i="4"/>
  <c r="J103" i="4"/>
  <c r="D134" i="3"/>
  <c r="G134" i="3" s="1"/>
  <c r="O121" i="3"/>
  <c r="B122" i="3"/>
  <c r="J134" i="3"/>
  <c r="C57" i="3"/>
  <c r="B57" i="3"/>
  <c r="K134" i="3"/>
  <c r="S121" i="3"/>
  <c r="B124" i="3"/>
  <c r="M134" i="3"/>
  <c r="R121" i="3"/>
  <c r="R120" i="3" s="1"/>
  <c r="R134" i="3" s="1"/>
  <c r="S134" i="3" s="1"/>
  <c r="B37" i="3"/>
  <c r="G18" i="3"/>
  <c r="B27" i="3"/>
  <c r="B31" i="3"/>
  <c r="B35" i="3"/>
  <c r="N121" i="3"/>
  <c r="N120" i="3" s="1"/>
  <c r="N134" i="3" s="1"/>
  <c r="B19" i="3"/>
  <c r="B18" i="3" s="1"/>
  <c r="B30" i="3"/>
  <c r="B34" i="3"/>
  <c r="R103" i="4" l="1"/>
  <c r="E120" i="4"/>
  <c r="E53" i="4"/>
  <c r="E24" i="4" s="1"/>
  <c r="R56" i="4"/>
  <c r="N56" i="4"/>
  <c r="E108" i="4"/>
  <c r="O134" i="3"/>
  <c r="F56" i="4"/>
  <c r="E61" i="4"/>
  <c r="B53" i="4"/>
  <c r="E103" i="4"/>
  <c r="O120" i="3"/>
  <c r="B121" i="3"/>
  <c r="B120" i="3" s="1"/>
  <c r="B134" i="3" s="1"/>
  <c r="S120" i="3"/>
  <c r="B61" i="4" l="1"/>
  <c r="E56" i="4"/>
</calcChain>
</file>

<file path=xl/sharedStrings.xml><?xml version="1.0" encoding="utf-8"?>
<sst xmlns="http://schemas.openxmlformats.org/spreadsheetml/2006/main" count="743" uniqueCount="378">
  <si>
    <t>bis50revmis001 : ข้อมูล ณ Version 5D.1 ขั้นแผน Ev เริ่มต้น &gt;&gt; กรมเสนอ [ปี : 2555 กรม : 09012 กรมป่าไม้  หน่วยปฏิบัติ : - ข้อมูล : เงินระดับกิจกรรม]</t>
  </si>
  <si>
    <t xml:space="preserve"> (ผู้พิมพ์รายงาน : นางอินทิรา รัตนวงศา   วันที่ 24 มกราคม 2555  เวลา : 16:55:38)  </t>
  </si>
  <si>
    <t>แบบจัดทำแผน / รายงานผลการปฏิบัติงานและการใช้จ่ายงบประมาณ ประจำปีงบประมาณ พ.ศ. 2562</t>
  </si>
  <si>
    <t>งบส่วนราชการ / รัฐวิสาหกิจ</t>
  </si>
  <si>
    <t>งบกลาง รายการ ..........................</t>
  </si>
  <si>
    <t>แบบ สงป.301</t>
  </si>
  <si>
    <t>กระทรวง : กระทรวงทรัพยากรธรรมชาติและสิ่งแวดล้อม</t>
  </si>
  <si>
    <t xml:space="preserve">รหัส : </t>
  </si>
  <si>
    <t>จัดทำแผน</t>
  </si>
  <si>
    <t>ส่วนราชการ/รัฐวิสาหกิจ : กรมป่าไม้</t>
  </si>
  <si>
    <t xml:space="preserve">รายงานผลไตรมาสที่ </t>
  </si>
  <si>
    <t>กิจกรรมโครงการส่งเสริมการปลูกไม้โตเร็วเพื่ออุตสาหกรรม</t>
  </si>
  <si>
    <t>หน่วย : ล้านบาท (ทศนิยม 4 ตำแหน่ง )</t>
  </si>
  <si>
    <t>ยุทธศาสตร์จัดสรร  แผนงาน  เป้าประสงค์เชิงยุทธศาสตร์</t>
  </si>
  <si>
    <t>รวมทั้งสิ้น</t>
  </si>
  <si>
    <t xml:space="preserve">ไตรมาส 1 (ต.ค.- ธ..ค.) </t>
  </si>
  <si>
    <t xml:space="preserve">ไตรมาส 2 ( ม.ค.- มี.ค.) </t>
  </si>
  <si>
    <t xml:space="preserve">ไตรมาส 3 ( เม.ย.- มิ.ย.) </t>
  </si>
  <si>
    <t xml:space="preserve">ไตรมาส 4 ( ก.ค.- ก.ย.) </t>
  </si>
  <si>
    <t xml:space="preserve">เป้าหมายการให้บริการกระทรวง  เป้าหมายการให้บริการหน่วยงาน </t>
  </si>
  <si>
    <t>หน่วยนับ</t>
  </si>
  <si>
    <t>แผน</t>
  </si>
  <si>
    <t>ผล</t>
  </si>
  <si>
    <t>ต.ค.</t>
  </si>
  <si>
    <t>พ.ย.</t>
  </si>
  <si>
    <t>ธ.ค.</t>
  </si>
  <si>
    <t>รวม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</si>
  <si>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</si>
  <si>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</si>
  <si>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</si>
  <si>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</si>
  <si>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</si>
  <si>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</si>
  <si>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</si>
  <si>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</si>
  <si>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</si>
  <si>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ผลผลิต/ โครงการ   กิจกรรม</t>
  </si>
  <si>
    <t>x</t>
  </si>
  <si>
    <t>1. แผนการปฏิบัติงาน</t>
  </si>
  <si>
    <t>ตัวชี้วัดเชิงปริมาณ</t>
  </si>
  <si>
    <t>ไร่</t>
  </si>
  <si>
    <t>จำนวนพื้นที่ส่งเสริมการปลูกป่าเศรษฐกิจในพื้นที่ของเอกชน</t>
  </si>
  <si>
    <t>ตัวชี้วัดเชิงคุณภาพ</t>
  </si>
  <si>
    <t>ร้อยละความพึงพอใจของผู้เข้าร่วมโครงการส่งเสริมการปลูกป่าเศรษฐกิจภาคเอกชน ไม่น้อยกว่าร้อยละ</t>
  </si>
  <si>
    <t>ร้อยละ</t>
  </si>
  <si>
    <t xml:space="preserve">2.แผนการใช้จ่ายงบประมาณ </t>
  </si>
  <si>
    <t xml:space="preserve"> งบประมาณทั้งสิ้น </t>
  </si>
  <si>
    <t>บาท</t>
  </si>
  <si>
    <t>รวมเงินงบประมาณทั้งสิ้น</t>
  </si>
  <si>
    <t xml:space="preserve">คำชี้แจงเพิ่มเติม  </t>
  </si>
  <si>
    <t xml:space="preserve">ปัญหา/อุปสรรคและแนวทางแก้ไข  </t>
  </si>
  <si>
    <t>ผู้รายงาน : …………………………………………..</t>
  </si>
  <si>
    <t>หัวหน้าส่วนราชการ / รัฐวิสาหกิจ  :......................................................................................</t>
  </si>
  <si>
    <t xml:space="preserve">               (……………………………………)</t>
  </si>
  <si>
    <t xml:space="preserve">                                    (...................................................................................)</t>
  </si>
  <si>
    <t>ตำแหน่ง : ………………………………………….</t>
  </si>
  <si>
    <t xml:space="preserve">ตำแหน่ง : </t>
  </si>
  <si>
    <t>วัน/เดือน/ปี : ………………………………………………..                                      โทร:…………………………...…….</t>
  </si>
  <si>
    <t>สำหรับสำนักงบประมาณเท่านั้น :</t>
  </si>
  <si>
    <t>(1) แสดงความเห็น/ข้อสังเกต</t>
  </si>
  <si>
    <t xml:space="preserve">ผู้พิจารณา : </t>
  </si>
  <si>
    <t>ผู้ให้ความเห็นชอบ  :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</si>
  <si>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2562</t>
  </si>
  <si>
    <t>แบบ สงป.302</t>
  </si>
  <si>
    <t xml:space="preserve">รหัส </t>
  </si>
  <si>
    <t>ส่วนราชการ/รัฐวิสาหกิจ</t>
  </si>
  <si>
    <t>รายงานแผน</t>
  </si>
  <si>
    <t>งบกลางรายการ</t>
  </si>
  <si>
    <t>รายงานผลไตรมาสที่..........</t>
  </si>
  <si>
    <t>เป้าหมายการให้บริการกระทรวง : ...........................................................................</t>
  </si>
  <si>
    <t>รหัสบัญชีตามโครงสร้าง ผลผลิต /โครงการ</t>
  </si>
  <si>
    <t>รหัส</t>
  </si>
  <si>
    <t xml:space="preserve"> </t>
  </si>
  <si>
    <t>หน่วย :ล้านบาท (ทศนิยม 4 ตำแหน่ง)</t>
  </si>
  <si>
    <t xml:space="preserve">ประเภทรายจ่าย </t>
  </si>
  <si>
    <t>ไตรมาส 1  (ต.ค. -ธ.ค.)</t>
  </si>
  <si>
    <t>ไตรมาส 2  (ม.ค. -มี.ค.)</t>
  </si>
  <si>
    <t>ไตรมาส 3  (เม.ย. -มิ.ย.)</t>
  </si>
  <si>
    <t>ไตรมาส 4  (ก.ค. - ก.ย.)</t>
  </si>
  <si>
    <t>รายการ</t>
  </si>
  <si>
    <t>1. งบบุคลากร</t>
  </si>
  <si>
    <t>1.1 เงินเดือนและค่าจ้างประจำ</t>
  </si>
  <si>
    <t>1.1.1 เงินเดือน</t>
  </si>
  <si>
    <t>1.1.2 ค่าจ้างประจำ</t>
  </si>
  <si>
    <t>1.2 ค่าตอบแทนพนักงานราชการ</t>
  </si>
  <si>
    <t>2. งบดำเนินงาน</t>
  </si>
  <si>
    <t>2.1 ค่าตอบแทน ใช้สอยและวัสดุ</t>
  </si>
  <si>
    <t>(1) ค่าอาหารทำการนอกเวลา</t>
  </si>
  <si>
    <t xml:space="preserve">     (1) ค่าเบี้ยเลี้ยง ค่าที่พักและพาหนะ</t>
  </si>
  <si>
    <t xml:space="preserve">         1.1 จังหวัดอุดรธานี </t>
  </si>
  <si>
    <t xml:space="preserve">         1.2 จังหวัดขอนแก่น </t>
  </si>
  <si>
    <t xml:space="preserve">         1.3 จังหวัดนครราชสีมา</t>
  </si>
  <si>
    <t xml:space="preserve">         1.4 จังหวัดนครพนม</t>
  </si>
  <si>
    <t xml:space="preserve">         1.5 จังหวัดอุบลราชธานี</t>
  </si>
  <si>
    <t>(8) ค่าซ่อมแซมยานพาหนะและขนส่ง</t>
  </si>
  <si>
    <t>(9) ค่าซ่อมแซมครุภัณฑ์</t>
  </si>
  <si>
    <t>(10) ค่าซ่อมแซมสิ่งก่อสร้าง</t>
  </si>
  <si>
    <t>(11) ค่าเช่าทรัพย์สิน</t>
  </si>
  <si>
    <t>(12) ค่าจ้างเหมาบริการ</t>
  </si>
  <si>
    <t>(2) ค่าใช้จ่ายในการสัมมนาและฝึกอบรม</t>
  </si>
  <si>
    <t>(14) ค่าภาษีและค่าธรรมเนียม</t>
  </si>
  <si>
    <t>(15) เงินสมทบกองทุนประกันสังคม</t>
  </si>
  <si>
    <t>(16) ค่าใช้จ่ายในการโฆษณาและประชาสัมพันธ์</t>
  </si>
  <si>
    <t>(17) ค่าจ้างเหมาพนักงาน</t>
  </si>
  <si>
    <t xml:space="preserve">     (2) วัสดุสำนักงาน</t>
  </si>
  <si>
    <t xml:space="preserve">         2.1 จังหวัดอุดรธานี </t>
  </si>
  <si>
    <t xml:space="preserve">         2.2 จังหวัดขอนแก่น </t>
  </si>
  <si>
    <t xml:space="preserve">         2.3 จังหวัดนครราชสีมา</t>
  </si>
  <si>
    <t xml:space="preserve">         2.4 จังหวัดนครพนม</t>
  </si>
  <si>
    <t xml:space="preserve">         2.5 จังหวัดอุบลราชธานี</t>
  </si>
  <si>
    <t xml:space="preserve">     (3) วัสดุเชื้อเพลิงและหล่อลื่น</t>
  </si>
  <si>
    <t xml:space="preserve">         3.1 จังหวัดอุดรธานี </t>
  </si>
  <si>
    <t xml:space="preserve">         3.2 จังหวัดขอนแก่น </t>
  </si>
  <si>
    <t xml:space="preserve">         3.3 จังหวัดนครราชสีมา</t>
  </si>
  <si>
    <t xml:space="preserve">         3.4 จังหวัดนครพนม</t>
  </si>
  <si>
    <t xml:space="preserve">         3.5 จังหวัดอุบลราชธานี</t>
  </si>
  <si>
    <t>(20) วัสดุก่อสร้าง</t>
  </si>
  <si>
    <t>(21) วัสดุงานบ้านงานครัว</t>
  </si>
  <si>
    <t>(22) วัสดุโฆษณาและเผยแพร่</t>
  </si>
  <si>
    <t>(23) วัสดุวิทยาศาสตร์หรือการแพทย์</t>
  </si>
  <si>
    <t>(24) วัสดุสนามและการฝึก</t>
  </si>
  <si>
    <t>(25) วัสดุหนังสือวารสารและตำรา</t>
  </si>
  <si>
    <t>(26) วัสดุคอมพิวเตอร์</t>
  </si>
  <si>
    <t>(27) วัสดุการเกษตร</t>
  </si>
  <si>
    <t>2.2 ค่าสาธารณูปโภค</t>
  </si>
  <si>
    <t>(1) ค่าไฟฟ้า</t>
  </si>
  <si>
    <t>(2) ค่าประปา</t>
  </si>
  <si>
    <t>(3) ค่าโทรศัพท์</t>
  </si>
  <si>
    <t>(4) ค่าไปรษณีย์</t>
  </si>
  <si>
    <t>3. งบลงทุน</t>
  </si>
  <si>
    <t>3.1 ค่าครุภัณฑ์ ที่ดินและสิ่งก่อสร้าง</t>
  </si>
  <si>
    <t>3.1.1 ค่าครุภัณฑ์</t>
  </si>
  <si>
    <t>3.1.1.1 ครุภัณฑ์ยานพาหนะและขนส่ง</t>
  </si>
  <si>
    <t>(1) ครุภัณฑ์ยานพาหนะและขนส่งที่มีราคาต่อหน่วยต่ำกว่า 1 ล้านบาท</t>
  </si>
  <si>
    <t>รวม 3 รายการ</t>
  </si>
  <si>
    <t>(1.1) รถบรรทุก (ดีเซล)ขนาด 1 ตันขับเคลื่อน 4ล้อ แบบดับเบิ้ลแค๊ป</t>
  </si>
  <si>
    <t>(1.2) รถจักรยานยนต์ ขนาดไม่น้อยกว่า 120 ซีซี</t>
  </si>
  <si>
    <t>(1.3) รถบรรทุก (ดีเซล) ขนาด 1 ตัน ขับเคลื่อน 4 ล้อ แบบมีช่องว่างด้านหลังคนขับ (CAB)</t>
  </si>
  <si>
    <t>3.1.1.2 ครุภัณฑ์คอมพิวเตอร์</t>
  </si>
  <si>
    <t xml:space="preserve">(1) ระบบไฟฟ้าสำรองศูนย์คอมพิวเตอร์ </t>
  </si>
  <si>
    <t>(2) อุปกรณ์กระจายสัญญาณหลัก</t>
  </si>
  <si>
    <t xml:space="preserve">(3) ระบบสำรองและกู้คืนจากภัยพิบัติ </t>
  </si>
  <si>
    <t>3.1.1.3 ครุภัณฑ์สำรวจ</t>
  </si>
  <si>
    <t>(1) ครุภัณฑ์สำรวจที่มีราคาต่อหน่วยต่ำกว่า 1 ล้านบาท</t>
  </si>
  <si>
    <t>รวม 1 รายการ</t>
  </si>
  <si>
    <t>(1.1) เครื่องมือหาค่าพิกัดทางดาวเทียม(GPS)</t>
  </si>
  <si>
    <t>3.1.2 ค่าที่ดินและสิ่งก่อสร้าง</t>
  </si>
  <si>
    <t>3.1.2.1 ค่าที่ดินและสิ่งก่อสร้าง</t>
  </si>
  <si>
    <t>(1) ค่าก่อสร้างศูนย์ประสานงานป่าไม้พิษณุโลก</t>
  </si>
  <si>
    <t>3.1.2.2 ค่าก่อสร้างอื่นๆ</t>
  </si>
  <si>
    <t>(1) ค่าก่อสร้างอื่นๆที่มีราคาต่อหน่วยต่ำกว่า 10 ล้านบาท</t>
  </si>
  <si>
    <t>รวม 13 รายการ</t>
  </si>
  <si>
    <t xml:space="preserve">(1.1) ปรับปรุงระบบนิเวศน์ต้นน้ำ </t>
  </si>
  <si>
    <t xml:space="preserve">(1.2) จัดทำแนวกันไฟ </t>
  </si>
  <si>
    <t xml:space="preserve">(1.3) เพาะชำหญ้าแฝก </t>
  </si>
  <si>
    <t xml:space="preserve">(1.4) เพาะชำกล้าไม้ทั่วไป </t>
  </si>
  <si>
    <t xml:space="preserve">(1.5) จัดทำกล้าไม้ขนาดใหญ่ </t>
  </si>
  <si>
    <t xml:space="preserve">(1.6) การจัดทำแปลงสาธิตโครงการธนาคารอาหารชุมชน </t>
  </si>
  <si>
    <t xml:space="preserve">(1.7) เพาะชำกล้าไม้มีค่า </t>
  </si>
  <si>
    <t xml:space="preserve">(1.8) เพาะชำกล้าหวาย </t>
  </si>
  <si>
    <t xml:space="preserve">(1.9) บำรุงป่าไม้ใช้สอย </t>
  </si>
  <si>
    <t>(1.10) เพาะชำกล้าของป่า</t>
  </si>
  <si>
    <t xml:space="preserve">(1.11) บำรุงรักษาป่าปีที่ 2-6 </t>
  </si>
  <si>
    <t xml:space="preserve">(1.12) บำรุงรักษาป่าปีที่ 7-10 </t>
  </si>
  <si>
    <t xml:space="preserve">(1.13) บำรุงรักษาสวนป่าหวายอายุ 2-6 ปี </t>
  </si>
  <si>
    <t>4. งบเงินอุดหนุน</t>
  </si>
  <si>
    <t>4.1 เงินอุดหนุนทั่วไป</t>
  </si>
  <si>
    <t>1) เงินอุดหนุนสำหรับการส่งเสริมการจัดการป่าชุมชน</t>
  </si>
  <si>
    <t>2) เงินอุดหนุนสำหรับค่าบำรุงสมาชิกองค์การไม้เขตร้อนระหว่างประเทศ (International Tropical Timber Organization)</t>
  </si>
  <si>
    <t xml:space="preserve">3) ค่าใช้จ่ายในการสนับสนุนหมู่บ้านป้องกันไฟป่า </t>
  </si>
  <si>
    <t>5. งบรายจ่ายอื่น</t>
  </si>
  <si>
    <t>1) ค่าใช้จ่ายในการเดินทางไปราชการต่างประเทศชั่วคราว</t>
  </si>
  <si>
    <t xml:space="preserve">   3. งบลงทุน</t>
  </si>
  <si>
    <t xml:space="preserve">   3.1 ค่าครุภัณฑ์</t>
  </si>
  <si>
    <t xml:space="preserve">   3.2 ค่าที่ดินและสิ่งก่อสร้าง</t>
  </si>
  <si>
    <t xml:space="preserve"> (1) เพาะชำกล้าไม้ทั่วไป</t>
  </si>
  <si>
    <t xml:space="preserve">         1.1 เพาะชำกล้าไม้ทั่วไป จังหวัดอุดรธานี </t>
  </si>
  <si>
    <t xml:space="preserve">         1.2 เพาะชำกล้าไม้ทั่วไป จังหวัดขอนแก่น </t>
  </si>
  <si>
    <t xml:space="preserve">         1.3 เพาะชำกล้าไม้ทั่วไป จังหวัดนครราชสีมา</t>
  </si>
  <si>
    <t xml:space="preserve">         1.4 เพาะชำกล้าไม้ทั่วไป จังหวัดนครพนม</t>
  </si>
  <si>
    <t xml:space="preserve">         1.5 เพาะชำกล้าไม้ทั่วไป จังหวัดอุบลราชธานี</t>
  </si>
  <si>
    <t xml:space="preserve"> (2) จัดทำกล้าไม้ขนาดใหญ่</t>
  </si>
  <si>
    <t xml:space="preserve">         2.1 จัดทำกล้าไม้ขนาดใหญ่ จังหวัดอุดรธานี </t>
  </si>
  <si>
    <t xml:space="preserve">         2.2 จัดทำกล้าไม้ขนาดใหญ่ จังหวัดขอนแก่น </t>
  </si>
  <si>
    <t xml:space="preserve">         2.3 จัดทำกล้าไม้ขนาดใหญ่ จังหวัดนครราชสีมา</t>
  </si>
  <si>
    <t xml:space="preserve">         2.4 จัดทำกล้าไม้ขนาดใหญ่ จังหวัดนครพนม</t>
  </si>
  <si>
    <t xml:space="preserve">         2.5 จัดทำกล้าไม้ขนาดใหญ่ จังหวัดอุบลราชธานี</t>
  </si>
  <si>
    <t xml:space="preserve">   4. งบเงินอุดหนุน</t>
  </si>
  <si>
    <t xml:space="preserve">       (1) ค่าใช้จ่ายในการสนับสนุนการปลูกไม้โตเร็วแก่เกษตรกร ปีที่ 2 ไร่ละ 800 บาท</t>
  </si>
  <si>
    <t xml:space="preserve">       (2) ค่าใช้จ่ายในการสนับสนุนการปลูกไม้โตเร็วแก่เกษตรกร ปีที่ 1 ไร่ละ 1,000 บาท</t>
  </si>
  <si>
    <t xml:space="preserve">          (2.1) ค่าใช้จ่ายในการสนับสนุนการปลูกไม้โตเร็วแก่เกษตรกร ปีที่ 1 ไร่ละ 1,000 บาท จังหวัดอุดรธานี </t>
  </si>
  <si>
    <t xml:space="preserve">          (2.2) ค่าใช้จ่ายในการสนับสนุนการปลูกไม้โตเร็วแก่เกษตรกร ปีที่ 1 ไร่ละ 1,000 บาท จังหวัดขอนแก่น </t>
  </si>
  <si>
    <t xml:space="preserve">          (2.3) ค่าใช้จ่ายในการสนับสนุนการปลูกไม้โตเร็วแก่เกษตรกร ปีที่ 1 ไร่ละ 1,000 บาท จังหวัดนครราชสีมา</t>
  </si>
  <si>
    <t xml:space="preserve">          (2.4) ค่าใช้จ่ายในการสนับสนุนการปลูกไม้โตเร็วแก่เกษตรกร ปีที่ 1 ไร่ละ 1,000 บาท จังหวัดนครพนม</t>
  </si>
  <si>
    <t xml:space="preserve">          (2.5) ค่าใช้จ่ายในการสนับสนุนการปลูกไม้โตเร็วแก่เกษตรกร ปีที่ 1 ไร่ละ 1,000 บาท จังหวัดอุบลราชธานี</t>
  </si>
  <si>
    <t xml:space="preserve">   5. งบรายจ่ายอื่น</t>
  </si>
  <si>
    <t>รวมเงินงบประมาณ(1+2+3+4+5)</t>
  </si>
  <si>
    <t>ผู้รายงาน.............................................................................</t>
  </si>
  <si>
    <t xml:space="preserve">              ( ............................................. )</t>
  </si>
  <si>
    <t>ตำแหน่ง ......................................................</t>
  </si>
  <si>
    <t>วัน/เดือน/ปี………………………………….....…………….</t>
  </si>
  <si>
    <t>แบบจัดทำแผน/รายงานผลการจัดซื้อจัดจ้างครุภัณฑ์ ที่ดิน สิ่งก่อสร้าง ที่จัดสรรงบประมาณในงบลงทุน ประจำปี พ.ศ. 2562</t>
  </si>
  <si>
    <t>แบบ สงป.302/1</t>
  </si>
  <si>
    <t xml:space="preserve">งบกลาง รายการ : </t>
  </si>
  <si>
    <t>แผนงานยุทธศาสตร์จัดระบบอนุรักษ์ ฟื้นฟู และป้องกันการทำลายทรัพยากรธรรมชาติ</t>
  </si>
  <si>
    <t>รายงานผลไตรมาสที่….</t>
  </si>
  <si>
    <t>โครงการปกป้องผืนป่าและร่วมพัฒนาป่าไม้ให้ยั่งยืน</t>
  </si>
  <si>
    <t>กิจกรรมหลักฟื้นฟูและดูแลรักษาทรัพยากรธรรมชาติ</t>
  </si>
  <si>
    <t>หน่วย : ล้านบาท (ทศนิยม 4 ตำแหน่ง)</t>
  </si>
  <si>
    <t>ประเภทรายจ่าย</t>
  </si>
  <si>
    <t>สถานภาพ</t>
  </si>
  <si>
    <t>ไตรมาส 1</t>
  </si>
  <si>
    <t>ไตรมาส 2</t>
  </si>
  <si>
    <t>ไตรมาส 3</t>
  </si>
  <si>
    <t>ไตรมาส 4</t>
  </si>
  <si>
    <t xml:space="preserve">ม.ค. </t>
  </si>
  <si>
    <t>การใช้จ่าย</t>
  </si>
  <si>
    <t>ครุภัณฑ์ : รายการปีเดียว</t>
  </si>
  <si>
    <t>ครุภัณฑ์ที่มีราคาต่อหน่วยต่ำกว่า 1 ล้านบาท</t>
  </si>
  <si>
    <t>ที่ดิน สิ่งก่อสร้าง : รายการปีเดียว</t>
  </si>
  <si>
    <t>สิ่งก่อสร้างที่มีราคาต่อหน่วยต่ำกว่า 10 ล้านบาท</t>
  </si>
  <si>
    <t>กิจกรรมส่งเสริมปลูกไม้เศรษฐกิจในที่ดินของเอกชน เพื่อพัฒนาอาชีพและรายได้ประชาชน</t>
  </si>
  <si>
    <t>สถานะ</t>
  </si>
  <si>
    <t>หมายเหตุ</t>
  </si>
  <si>
    <t/>
  </si>
  <si>
    <t>c</t>
  </si>
  <si>
    <t xml:space="preserve">  (2) จัดทำกล้าไม้ขนาดใหญ่</t>
  </si>
  <si>
    <t>งบอุดหนุน : รายการปีเดียว</t>
  </si>
  <si>
    <t xml:space="preserve"> (1) ค่าใช้จ่ายในการสนับสนุนการปลูกไม้โตเร็วแก่เกษตรกร ปีที่ 2 ไร่ละ 800 บาท</t>
  </si>
  <si>
    <t xml:space="preserve"> (2) ค่าใช้จ่ายในการสนับสนุนการปลูกไม้โตเร็วแก่เกษตรกร ปีที่ 1 ไร่ละ 1,000 บาท</t>
  </si>
  <si>
    <t>ผู้รายงาน ...................................................................</t>
  </si>
  <si>
    <r>
      <t xml:space="preserve">             ( </t>
    </r>
    <r>
      <rPr>
        <b/>
        <sz val="13"/>
        <color indexed="9"/>
        <rFont val="TH Niramit AS"/>
      </rPr>
      <t>นางรานี โพธิปักษ์</t>
    </r>
    <r>
      <rPr>
        <b/>
        <sz val="13"/>
        <rFont val="TH Niramit AS"/>
      </rPr>
      <t xml:space="preserve"> )</t>
    </r>
  </si>
  <si>
    <r>
      <t xml:space="preserve">ตำแหน่ง </t>
    </r>
    <r>
      <rPr>
        <b/>
        <sz val="13"/>
        <color indexed="9"/>
        <rFont val="TH Niramit AS"/>
      </rPr>
      <t xml:space="preserve">นักวิชาการป่าไม้ชำนาญการ </t>
    </r>
  </si>
  <si>
    <t>วัน/เดือน/ปี......................................................</t>
  </si>
  <si>
    <t>หมายเหตุ*</t>
  </si>
  <si>
    <r>
      <rPr>
        <sz val="12"/>
        <rFont val="DilleniaUPC"/>
        <family val="1"/>
      </rPr>
      <t>สถานภาพการดำเนินงาน
- A = ยังไม่ดำเนินการ
- B.1.1. = จ้างเหมา &gt;&gt; สำรวจออกแบบ  / กำหนดคุณลักษณะ spec
- B.1.2. = จ้างเหมา &gt;&gt; แบบรูปรายการ /tor แล้วเสร็จ /กำหนดราคากลาง
- B.1.3. = จ้างเหมา &gt;&gt; ประกาศประกวด /ประกาศจัดซื้อจัดจ้าง
- B.1.4.= จ้างเหมา &gt;&gt;  เปิดซอง /e-Auction ,e-market ,e-bidding 
- B.1.5.= จ้างเหมา &gt;&gt; อนุมัติ ผลการจัดซื้อ จัดจ้าง  (รอลงนามสัญญา)
- B.1.6.= จ้างเหมา &gt;&gt; ลงนามสัญญา
- B.2..1.=  งานดำเนินการเอง &gt;&gt;  กำลังสำรวจออกแบบ /กำหนดแผนดำเนินการ
- B.2.2 = งานดำเนินการเอง &gt;&gt;  มีแผนดำเนินการแล้ว
- C. =  เริ่มก่อสร้าง /เริ่มดำเนินการ
- D.1.1. = ยกเลิก-โอน &gt;&gt; โอนปลี่ยนแปลง สรก.
- D.1.2. = ยกเลิก-โอน &gt;&gt;  โอนเปลี่ยนแปลง สงป.
- D.1.3 = ยกเลิก-โอน &gt;&gt;  ยกเลิก
- D.2. = เหลือจ่าย - D.2.1 = เหลือจ่าย-โอน &gt;&gt; โอนเปลี่ยนแปลง สรก.
- D.2.2. = เหลือจ่าย-โอน &gt;&gt; โอนเปลี่ยนแปลง สงป.</t>
    </r>
    <r>
      <rPr>
        <b/>
        <sz val="16"/>
        <rFont val="DilleniaUPC"/>
        <family val="1"/>
      </rPr>
      <t xml:space="preserve">
</t>
    </r>
  </si>
  <si>
    <t>Progress การดำเนินงาน
ยังไม่ดำเนินงาน 
1% - 25%
26% - 50%
51% - 75%
76% - 99%
100%</t>
  </si>
  <si>
    <t xml:space="preserve">          (1.1) ค่าใช้จ่ายในการสนับสนุนการปลูกไม้โตเร็วแก่เกษตรกร ปีที่ 2 ไร่ละ 800 บาท จังหวัด.....</t>
  </si>
  <si>
    <t xml:space="preserve">          (1.2) ค่าใช้จ่ายในการสนับสนุนการปลูกไม้โตเร็วแก่เกษตรกร ปีที่ 2 ไร่ละ 800 บาท จังหวัด......</t>
  </si>
  <si>
    <t xml:space="preserve">          (1.3) ค่าใช้จ่ายในการสนับสนุนการปลูกไม้โตเร็วแก่เกษตรกร ปีที่ 2 ไร่ละ 800 บาท จังหวัด......</t>
  </si>
  <si>
    <t xml:space="preserve">          (1.4) ค่าใช้จ่ายในการสนับสนุนการปลูกไม้โตเร็วแก่เกษตรกร ปีที่ 2 ไร่ละ 800 บาท จังหวัด......</t>
  </si>
  <si>
    <t xml:space="preserve">          (1.5) ค่าใช้จ่ายในการสนับสนุนการปลูกไม้โตเร็วแก่เกษตรกร ปีที่ 2 ไร่ละ 800 บาท จังหวัด......</t>
  </si>
  <si>
    <t>รายการ : ค่าใช้จ่ายในการสนับสนุนการปลูกไม้โตเร็วแก่เกษตรกร ปีที่ 2 ไร่ละ 800 บาท จังหวัด .......</t>
  </si>
  <si>
    <t>จำนวน.......... ไร่</t>
  </si>
  <si>
    <t>&lt;จังหวัด…...&gt;[*งานดำเนินการเอง]</t>
  </si>
  <si>
    <t>แบบ สปอ.1</t>
  </si>
  <si>
    <t>แบบรายงานผลการปฏิบัติงาน ประจำปีงบประมาณ พ.ศ. 2562</t>
  </si>
  <si>
    <t>หน่วยงานที่รับผิดชอบ ................................................</t>
  </si>
  <si>
    <t>รายงานผล ประจำเดือน.......................</t>
  </si>
  <si>
    <t>1. แบบรายงานผลการปฏิบัติงาน ประจำปีงบประมาณ พ.ศ. 2562</t>
  </si>
  <si>
    <t>ไตรมาสที่ .........................................</t>
  </si>
  <si>
    <t>เป้าหมายตัวชีวัด</t>
  </si>
  <si>
    <t>ผลการดำเนินงาน</t>
  </si>
  <si>
    <t>ผลการ</t>
  </si>
  <si>
    <t xml:space="preserve">คงเหลือ </t>
  </si>
  <si>
    <t>ตัวชี้วัด/กิจกรรม</t>
  </si>
  <si>
    <t>แผนการ</t>
  </si>
  <si>
    <t xml:space="preserve">% </t>
  </si>
  <si>
    <t>ดำเนินงาน</t>
  </si>
  <si>
    <t>ปริมาณ</t>
  </si>
  <si>
    <t>%</t>
  </si>
  <si>
    <t>สะสม</t>
  </si>
  <si>
    <t xml:space="preserve">ไตรมาสที่ 1 </t>
  </si>
  <si>
    <t>ไตรมาสที่ 2</t>
  </si>
  <si>
    <t>ไตรมาสที่ 3</t>
  </si>
  <si>
    <t>ไตรมาสที่ 4</t>
  </si>
  <si>
    <t>ที่ได้รับ</t>
  </si>
  <si>
    <t>เดือนนี้</t>
  </si>
  <si>
    <t>(ต.ค.-ธ.ค.)</t>
  </si>
  <si>
    <t>(ม.ค.-มี.ค.)</t>
  </si>
  <si>
    <t>(เม.ย.-มิ.ย.)</t>
  </si>
  <si>
    <t>(ก.ค.-ก.ย.)</t>
  </si>
  <si>
    <t xml:space="preserve">1. ตัวชี้วัด </t>
  </si>
  <si>
    <t>ราย/ไร่</t>
  </si>
  <si>
    <t>จังหวัด................</t>
  </si>
  <si>
    <t xml:space="preserve">2. กิจกรรมที่ดำเนินการ </t>
  </si>
  <si>
    <t>ปลูกบำรุงรักษาต้นไม้</t>
  </si>
  <si>
    <t>ครั้ง</t>
  </si>
  <si>
    <t>หลักเกณฑ์ของโครงการฯ เพื่อสนับสนุน</t>
  </si>
  <si>
    <t xml:space="preserve">เงินทุนการปลูกต้นไม้แก่เกษตรกร </t>
  </si>
  <si>
    <t>ร่วมโครงการฯ</t>
  </si>
  <si>
    <t>หมายเหตุ : ให้รายงานผลการปฏิบัติงานและการเบิกจ่ายเงิน ภายในวันที่ 3 ของเดือนถัดไป</t>
  </si>
  <si>
    <t>แบบรายงานผลการใช้จ่ายเงิน ประจำปีงบประมาณ พ.ศ. 2562</t>
  </si>
  <si>
    <t>แบบ สปอ. 2</t>
  </si>
  <si>
    <t>หน่วยงานที่รับผิดชอบ............................................................</t>
  </si>
  <si>
    <t>รายงานผล ประจำเดือน...................</t>
  </si>
  <si>
    <t>2. แบบรายงานผลการใช้จ่ายเงิน ประจำปีงบประมาณ พ.ศ. 2562</t>
  </si>
  <si>
    <t>ไตรมาสที่ ...................................</t>
  </si>
  <si>
    <t>ลำ</t>
  </si>
  <si>
    <t>หมวดรายจ่าย</t>
  </si>
  <si>
    <t>ผลการเบิกจ่ายงบประมาณ (บาท)</t>
  </si>
  <si>
    <t>เบิกจ่าย</t>
  </si>
  <si>
    <t>ดับ</t>
  </si>
  <si>
    <t>ได้รับ</t>
  </si>
  <si>
    <t>ไตรมาส</t>
  </si>
  <si>
    <t>ยังไม่เบิกจ่าย</t>
  </si>
  <si>
    <t>ที่</t>
  </si>
  <si>
    <t>งบประมาณ</t>
  </si>
  <si>
    <t>ที่ 1</t>
  </si>
  <si>
    <t>ที่ 2</t>
  </si>
  <si>
    <t>ที่ 3</t>
  </si>
  <si>
    <t>ที่ 4</t>
  </si>
  <si>
    <t>(บาท)</t>
  </si>
  <si>
    <t>งบบุคลากร</t>
  </si>
  <si>
    <t xml:space="preserve">1.1 เงินเดือน </t>
  </si>
  <si>
    <t>1.2 ค่าจ้างประจำ</t>
  </si>
  <si>
    <t>1.3 ค่าตอบแทนพนักงานราชการ</t>
  </si>
  <si>
    <t>งบดำเนินงาน</t>
  </si>
  <si>
    <t>2.1 ค่าตอบแทนใช้สอยและวัสดุ</t>
  </si>
  <si>
    <t>งบลงทุน</t>
  </si>
  <si>
    <t>3.1 ครุภัณฑ์</t>
  </si>
  <si>
    <t>3.2 ที่ดิน สิ่งก่อสร้าง</t>
  </si>
  <si>
    <t xml:space="preserve">   3.2.1 รายการเพาะชำกล้าไม้ทั่วไป</t>
  </si>
  <si>
    <t>งบอุดหนุน</t>
  </si>
  <si>
    <t>งบรายจ่ายอื่น</t>
  </si>
  <si>
    <t xml:space="preserve">   รายการ..........................</t>
  </si>
  <si>
    <t>แบบ สปอ.3</t>
  </si>
  <si>
    <t>รายงานผล ประจำเดือน...............</t>
  </si>
  <si>
    <t>ไตรมาสที่ ..................................</t>
  </si>
  <si>
    <t>3. ปัญหาและอุปสรรคในการดำเนินงาน</t>
  </si>
  <si>
    <t xml:space="preserve">    3.1..................................................................................................................................................................................................................................</t>
  </si>
  <si>
    <t xml:space="preserve">    3.2..................................................................................................................................................................................................................................</t>
  </si>
  <si>
    <t xml:space="preserve">    3.3.................................................................................................................................................................................................................................</t>
  </si>
  <si>
    <t>4. การปรับแผนปฏิบัติงานและแผนการใช้จ่ายเงิน/การโอนเปลี่ยนแปลงงบประมาณรายจ่าย ประจำปีงบประมาณ พ.ศ. 2562</t>
  </si>
  <si>
    <t xml:space="preserve">    4.1.................................................................................................................................................................................................................................</t>
  </si>
  <si>
    <t xml:space="preserve">    4.2.................................................................................................................................................................................................................................</t>
  </si>
  <si>
    <t xml:space="preserve">    4.3.................................................................................................................................................................................................................................</t>
  </si>
  <si>
    <t>5. คำชี้แจงเพิ่มเติม</t>
  </si>
  <si>
    <t xml:space="preserve">   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</si>
  <si>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......................................................................................................................................................................................................................................</t>
  </si>
  <si>
    <t>(ลงชื่อ)..................................................................ผู้รายงาน</t>
  </si>
  <si>
    <t xml:space="preserve">          (................................................................)</t>
  </si>
  <si>
    <t>ตำแหน่ง.................................................................</t>
  </si>
  <si>
    <t>วันที่.......................................................................</t>
  </si>
  <si>
    <t>* แบบฟอร์มการรายงานให้ดาวน์โหลด จาก http://forestinfo.forest.go.th/pfd/downioad.aspx</t>
  </si>
  <si>
    <t>ทุกวันที่ 3 ของเดือนถัดไป</t>
  </si>
  <si>
    <t>2.4 รายงานผลการปฏิบัติงานและผลการใช้จ่ายเงินงบประมาณประจำเดือน (แบบ สปอ. 1-3)</t>
  </si>
  <si>
    <t xml:space="preserve">      ตามปกติ</t>
  </si>
  <si>
    <t xml:space="preserve">      (แบบ สงป.301 สงป.302 และสงป.302/1) </t>
  </si>
  <si>
    <t xml:space="preserve">      privateforest@hotmail.com มาก่อน การส่งรายงานเอกสาร</t>
  </si>
  <si>
    <t xml:space="preserve">2.3 รายงานแผน/ผลการปฏิบัติงานและการใช้จ่ายงบประมาณ </t>
  </si>
  <si>
    <t xml:space="preserve">      การรายงานผลรวดเร็ว ทันกำหนด ให้ส่งไฟล์ข้อมูลรายงานที่</t>
  </si>
  <si>
    <t>ภายในวันที่ 31 มีนาคม 2562</t>
  </si>
  <si>
    <t xml:space="preserve">     ให้หน่วยปฏิบัติรายงานตามกำหนดเวลาอย่างเคร่งครัด เพื่อให้</t>
  </si>
  <si>
    <t>การรายงาน *</t>
  </si>
  <si>
    <t xml:space="preserve"> 30 กันยายน 2562</t>
  </si>
  <si>
    <t>เพื่อป้องกันปัญหาการทุจริต</t>
  </si>
  <si>
    <t xml:space="preserve">และยึดถือระเบียบปฏิบัติของทางราชการอย่างเคร่งครัด </t>
  </si>
  <si>
    <t xml:space="preserve"> 31 สิงหาคม 2562</t>
  </si>
  <si>
    <t>ดำเนินงานตลอดปีงบประมาณ</t>
  </si>
  <si>
    <t>งานที่ปฏิบัติ</t>
  </si>
  <si>
    <t>กำหนดแล้วเสร็จ</t>
  </si>
  <si>
    <t>งานที่ปฏิบัติ / วิธีดำเนินการ</t>
  </si>
  <si>
    <t>ลำดับที่</t>
  </si>
  <si>
    <t>แผนปฏิบัติงานและแผนการใช้จ่ายเงิน ประจำปีงบประมาณ พ.ศ. 2562</t>
  </si>
  <si>
    <t>เอกสารประกอบ</t>
  </si>
  <si>
    <t xml:space="preserve">2.1 รายงานผลการแต่งตั้งเจ้าหน้าที่รับผิดชอบกิจกรรมโครงการส่งเสริมการปลูกไม้โตเร็ว และแต่งตั้งคณะทำงานติดตามและผลการดำเนินงาน </t>
  </si>
  <si>
    <t>ภายในวันที่ 21 มกราคม 2562</t>
  </si>
  <si>
    <t xml:space="preserve">2.2 รายงานการแต่งตั้งคณะกรรมการตรวจรับรองผลการดำเนินงาน </t>
  </si>
  <si>
    <t>ภายในวันที่ 31 กรกฎาคม 2562</t>
  </si>
  <si>
    <t>2.5 รายงานผลการให้คำแนะนำทางวิชาการ</t>
  </si>
  <si>
    <t>ภายในวันที่ 30 กันยายน 2562</t>
  </si>
  <si>
    <t>ภายใน 15 วัน หลังจากสิ้นสุดปีงบประมาณ</t>
  </si>
  <si>
    <t xml:space="preserve">2.6 รายงานสรุปผลการสำรวจความพึงพอใจของเกษตรกร และสรุปการติดตาม
ผลการดำเนินงาน พร้อมวิเคราะห์ปัญหาและอุปสรรค และแนวทางแก้ไข </t>
  </si>
  <si>
    <t xml:space="preserve">2.7 รายงานสรุปผลการเบิกจ่ายเงินสนับสนุนเกษตรกรเข้าร่วมโครงการ ตามแบบ สอ.8ก (บูรณาการ) และ สอ.8ข (บูรณาการ) </t>
  </si>
  <si>
    <t xml:space="preserve">2.8 รายงานสรุปผลการดำเนินงานประจำปีในรูปแบบเล่มรายงาน และ one page 
</t>
  </si>
  <si>
    <t>1.1 ติดตามให้คำแนะนำทางด้านวิชาการในการปลูกและบำรุงรักษาต้นไม้</t>
  </si>
  <si>
    <t>1.2 ตรวจสอบการดำเนินงานตามเงื่อนไข หลักเกณฑ์ของโครงการ เพื่อสนับสนุนเงินทุน</t>
  </si>
  <si>
    <t xml:space="preserve">การปลูกต้นไม้แก่เกษตรกร ปีที่ 2 อัตราไร่ละ 800 บาท </t>
  </si>
  <si>
    <t>1.3 ติดตาม และประเมินผลโครงการฯ</t>
  </si>
  <si>
    <t>2.1 ให้คำแนะนำทางด้านวิชาการในการ</t>
  </si>
  <si>
    <t>2.2 ตรวจสอบการดำเนินงานตามเงื่อนไข</t>
  </si>
  <si>
    <t xml:space="preserve"> (1) ปีที่ 2 อัตราไร่ละ 800 บาท</t>
  </si>
  <si>
    <t>2.3 ยกเลิกหรือเปลี่ยนแปลงผู้เข้า</t>
  </si>
  <si>
    <t>2.4 ติดตามและประเมินผลโครงการ</t>
  </si>
  <si>
    <t>รายการ ค่าใช้จ่ายในการสนับสนุนการปลูกไม้รอบตัดฟันยาวแก่เกษตรกร ปีที่ 2 ไร่ละ 800 บาท</t>
  </si>
  <si>
    <t xml:space="preserve">    - จำนวนพื้นที่ส่งเสริมการปลูกป่าเศรษฐกิจในพื้นที่ของเอกชน ปี 2561 (ปีที่ 2) ในอัตรา ไร่ละ 800 บาท</t>
  </si>
  <si>
    <t>การดำเนินการตามแนวปฏิบัติของโครงการ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</si>
</sst>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87" formatCode="_-* #,##0.0000_-;\-#,##0_-;_-* &quot;-  &quot;_-;_-@_-"/>
    <numFmt numFmtId="188" formatCode="_-* #,##0.00_-;\-* #,##0.00_-;_-* &quot;-&quot;??_-;_-@_-"/>
    <numFmt numFmtId="189" formatCode="_-* #,##0_-;\-* #,##0_-;_-* &quot;-&quot;??_-;_-@_-"/>
    <numFmt numFmtId="190" formatCode="_-* #,##0.0000_-;\-#,##0.0000_-;_-* &quot;-  &quot;_-;_-@_-"/>
    <numFmt numFmtId="191" formatCode="_-* #,##0.0000_-;\-* #,##0.0000_-;_-* &quot;-&quot;??_-;_-@_-"/>
    <numFmt numFmtId="192" formatCode="0.0000"/>
    <numFmt numFmtId="193" formatCode="#,##0.0000"/>
    <numFmt numFmtId="194" formatCode="_-* #,##0.00000_-;\-* #,##0.00000_-;_-* &quot;-&quot;??_-;_-@_-"/>
    <numFmt numFmtId="195" formatCode="#,##0.0000_ ;\-#,##0.0000\ "/>
    <numFmt numFmtId="196" formatCode="_(* #,##0_);_(* \(#,##0\);_(* &quot;-&quot;??_);_(@_)"/>
    <numFmt numFmtId="197" formatCode="_-* #,##0_-;\-#,##0_-;_-* &quot;-  &quot;_-;_-@_-"/>
    <numFmt numFmtId="198" formatCode="_-* #,##0_-;\-* #,##0_-;_-* &quot;-&quot;_-;_-@_-"/>
    <numFmt numFmtId="199" formatCode="#,##0_ ;\-#,##0\ "/>
    <numFmt numFmtId="200" formatCode="0.000"/>
    <numFmt numFmtId="201" formatCode="#,##0.000"/>
  </numFmts>
  <fonts count="48" x14ac:knownFonts="1">
    <font>
      <sz val="10"/>
      <name val="Arial"/>
    </font>
    <font>
      <sz val="10"/>
      <name val="Arial"/>
      <family val="2"/>
    </font>
    <font>
      <b/>
      <sz val="16"/>
      <color indexed="8"/>
      <name val="DilleniaUPC"/>
      <family val="1"/>
    </font>
    <font>
      <b/>
      <sz val="16"/>
      <color indexed="8"/>
      <name val="DilleniaUPC"/>
      <family val="1"/>
      <charset val="222"/>
    </font>
    <font>
      <b/>
      <sz val="13"/>
      <color rgb="FF002060"/>
      <name val="TH Niramit AS"/>
    </font>
    <font>
      <b/>
      <sz val="16"/>
      <color rgb="FFFF0000"/>
      <name val="DilleniaUPC"/>
      <family val="1"/>
    </font>
    <font>
      <sz val="16"/>
      <color indexed="8"/>
      <name val="DilleniaUPC"/>
      <family val="1"/>
    </font>
    <font>
      <sz val="16"/>
      <color indexed="8"/>
      <name val="DilleniaUPC"/>
      <family val="1"/>
      <charset val="222"/>
    </font>
    <font>
      <b/>
      <sz val="16"/>
      <name val="DilleniaUPC"/>
      <family val="1"/>
    </font>
    <font>
      <sz val="16"/>
      <name val="DilleniaUPC"/>
      <family val="1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6"/>
      <name val="DilleniaUPC"/>
      <family val="1"/>
      <charset val="222"/>
    </font>
    <font>
      <b/>
      <sz val="13"/>
      <name val="TH Niramit AS"/>
    </font>
    <font>
      <sz val="13"/>
      <name val="TH Niramit AS"/>
    </font>
    <font>
      <b/>
      <sz val="13"/>
      <color rgb="FFFF0000"/>
      <name val="TH Niramit AS"/>
    </font>
    <font>
      <b/>
      <sz val="12"/>
      <name val="TH Niramit AS"/>
    </font>
    <font>
      <b/>
      <sz val="13"/>
      <color indexed="8"/>
      <name val="TH Niramit AS"/>
    </font>
    <font>
      <sz val="14"/>
      <name val="AngsanaUPC"/>
      <family val="1"/>
      <charset val="222"/>
    </font>
    <font>
      <b/>
      <sz val="14"/>
      <name val="TH Niramit AS"/>
    </font>
    <font>
      <sz val="14"/>
      <name val="TH Niramit AS"/>
    </font>
    <font>
      <sz val="10"/>
      <name val="TH Niramit AS"/>
    </font>
    <font>
      <sz val="14"/>
      <color rgb="FFFF0000"/>
      <name val="TH Niramit AS"/>
    </font>
    <font>
      <b/>
      <sz val="10"/>
      <color rgb="FFFF0000"/>
      <name val="TH Niramit AS"/>
    </font>
    <font>
      <b/>
      <sz val="10"/>
      <name val="TH Niramit AS"/>
    </font>
    <font>
      <b/>
      <sz val="15"/>
      <name val="DilleniaUPC"/>
      <family val="1"/>
    </font>
    <font>
      <sz val="15"/>
      <name val="DilleniaUPC"/>
      <family val="1"/>
    </font>
    <font>
      <sz val="15"/>
      <name val="DilleniaUPC"/>
      <family val="1"/>
      <charset val="222"/>
    </font>
    <font>
      <sz val="16"/>
      <color rgb="FFC00000"/>
      <name val="DilleniaUPC"/>
      <family val="1"/>
      <charset val="222"/>
    </font>
    <font>
      <b/>
      <sz val="15"/>
      <color theme="1"/>
      <name val="DilleniaUPC"/>
      <family val="1"/>
    </font>
    <font>
      <sz val="15"/>
      <color theme="1"/>
      <name val="DilleniaUPC"/>
      <family val="1"/>
    </font>
    <font>
      <b/>
      <sz val="16"/>
      <color theme="1"/>
      <name val="DilleniaUPC"/>
      <family val="1"/>
    </font>
    <font>
      <sz val="15"/>
      <name val="Corbel"/>
      <family val="2"/>
    </font>
    <font>
      <sz val="16"/>
      <color theme="1"/>
      <name val="DilleniaUPC"/>
      <family val="1"/>
    </font>
    <font>
      <u/>
      <sz val="15"/>
      <name val="DilleniaUPC"/>
      <family val="1"/>
    </font>
    <font>
      <b/>
      <sz val="13"/>
      <color indexed="9"/>
      <name val="TH Niramit AS"/>
    </font>
    <font>
      <b/>
      <sz val="14"/>
      <name val="DilleniaUPC"/>
      <family val="1"/>
    </font>
    <font>
      <b/>
      <sz val="13"/>
      <name val="DilleniaUPC"/>
      <family val="1"/>
    </font>
    <font>
      <sz val="12"/>
      <name val="DilleniaUPC"/>
      <family val="1"/>
    </font>
    <font>
      <sz val="13"/>
      <color indexed="22"/>
      <name val="TH Niramit AS"/>
    </font>
    <font>
      <b/>
      <sz val="13"/>
      <color indexed="22"/>
      <name val="TH Niramit AS"/>
    </font>
    <font>
      <sz val="10"/>
      <name val="Arial"/>
      <charset val="222"/>
    </font>
    <font>
      <u/>
      <sz val="14"/>
      <name val="TH Niramit AS"/>
    </font>
    <font>
      <sz val="16"/>
      <name val="EucrosiaUPC"/>
      <family val="1"/>
      <charset val="222"/>
    </font>
    <font>
      <b/>
      <sz val="16"/>
      <name val="EucrosiaUPC"/>
      <family val="1"/>
      <charset val="222"/>
    </font>
    <font>
      <sz val="16"/>
      <name val="TH NiramitIT๙"/>
    </font>
    <font>
      <sz val="14"/>
      <name val="TH NiramitIT๙"/>
    </font>
    <font>
      <b/>
      <sz val="14"/>
      <name val="TH NiramitIT๙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188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0" borderId="0"/>
    <xf numFmtId="188" fontId="1" fillId="0" borderId="0" applyFont="0" applyFill="0" applyBorder="0" applyAlignment="0" applyProtection="0"/>
    <xf numFmtId="0" fontId="41" fillId="0" borderId="0"/>
    <xf numFmtId="188" fontId="41" fillId="0" borderId="0" applyFont="0" applyFill="0" applyBorder="0" applyAlignment="0" applyProtection="0"/>
  </cellStyleXfs>
  <cellXfs count="559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 applyAlignment="1">
      <alignment vertical="top" wrapText="1"/>
    </xf>
    <xf numFmtId="0" fontId="2" fillId="0" borderId="0" xfId="1" applyFont="1"/>
    <xf numFmtId="0" fontId="3" fillId="0" borderId="0" xfId="1" applyFont="1"/>
    <xf numFmtId="0" fontId="2" fillId="0" borderId="0" xfId="1" applyFont="1" applyAlignment="1"/>
    <xf numFmtId="49" fontId="2" fillId="0" borderId="0" xfId="1" applyNumberFormat="1" applyFont="1" applyAlignment="1">
      <alignment vertical="top"/>
    </xf>
    <xf numFmtId="49" fontId="4" fillId="0" borderId="0" xfId="1" applyNumberFormat="1" applyFont="1" applyAlignment="1">
      <alignment vertical="top"/>
    </xf>
    <xf numFmtId="49" fontId="5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/>
    </xf>
    <xf numFmtId="49" fontId="6" fillId="0" borderId="0" xfId="1" applyNumberFormat="1" applyFont="1" applyAlignment="1"/>
    <xf numFmtId="0" fontId="6" fillId="0" borderId="0" xfId="1" applyFont="1" applyAlignment="1"/>
    <xf numFmtId="0" fontId="6" fillId="0" borderId="0" xfId="1" applyFont="1" applyAlignment="1">
      <alignment horizontal="right"/>
    </xf>
    <xf numFmtId="0" fontId="6" fillId="0" borderId="0" xfId="1" applyFont="1" applyAlignment="1">
      <alignment vertical="top" wrapText="1"/>
    </xf>
    <xf numFmtId="0" fontId="6" fillId="0" borderId="0" xfId="1" applyFont="1"/>
    <xf numFmtId="0" fontId="7" fillId="0" borderId="0" xfId="1" applyFont="1"/>
    <xf numFmtId="0" fontId="2" fillId="2" borderId="1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/>
    <xf numFmtId="0" fontId="2" fillId="2" borderId="8" xfId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49" fontId="2" fillId="2" borderId="9" xfId="1" applyNumberFormat="1" applyFont="1" applyFill="1" applyBorder="1" applyAlignment="1"/>
    <xf numFmtId="187" fontId="2" fillId="3" borderId="10" xfId="1" applyNumberFormat="1" applyFont="1" applyFill="1" applyBorder="1" applyAlignment="1">
      <alignment horizontal="right" wrapText="1"/>
    </xf>
    <xf numFmtId="0" fontId="2" fillId="3" borderId="5" xfId="1" applyFont="1" applyFill="1" applyBorder="1" applyAlignment="1">
      <alignment horizontal="left" wrapText="1"/>
    </xf>
    <xf numFmtId="0" fontId="2" fillId="3" borderId="10" xfId="1" applyFont="1" applyFill="1" applyBorder="1" applyAlignment="1">
      <alignment horizontal="left" wrapText="1"/>
    </xf>
    <xf numFmtId="0" fontId="6" fillId="0" borderId="10" xfId="1" applyFont="1" applyBorder="1" applyAlignment="1"/>
    <xf numFmtId="49" fontId="6" fillId="0" borderId="10" xfId="1" applyNumberFormat="1" applyFont="1" applyBorder="1" applyAlignment="1">
      <alignment horizontal="center" wrapText="1"/>
    </xf>
    <xf numFmtId="187" fontId="6" fillId="0" borderId="10" xfId="1" applyNumberFormat="1" applyFont="1" applyBorder="1" applyAlignment="1">
      <alignment horizontal="right" wrapText="1"/>
    </xf>
    <xf numFmtId="0" fontId="6" fillId="4" borderId="10" xfId="1" applyFont="1" applyFill="1" applyBorder="1" applyAlignment="1">
      <alignment horizontal="left" wrapText="1"/>
    </xf>
    <xf numFmtId="49" fontId="6" fillId="4" borderId="10" xfId="1" applyNumberFormat="1" applyFont="1" applyFill="1" applyBorder="1" applyAlignment="1">
      <alignment horizontal="center" wrapText="1"/>
    </xf>
    <xf numFmtId="49" fontId="6" fillId="4" borderId="10" xfId="1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189" fontId="6" fillId="0" borderId="10" xfId="2" applyNumberFormat="1" applyFont="1" applyBorder="1" applyAlignment="1">
      <alignment horizontal="center" wrapText="1"/>
    </xf>
    <xf numFmtId="0" fontId="9" fillId="0" borderId="12" xfId="0" applyFont="1" applyFill="1" applyBorder="1" applyAlignment="1"/>
    <xf numFmtId="189" fontId="9" fillId="0" borderId="10" xfId="2" applyNumberFormat="1" applyFont="1" applyBorder="1" applyAlignment="1">
      <alignment horizontal="center" wrapText="1"/>
    </xf>
    <xf numFmtId="0" fontId="2" fillId="0" borderId="10" xfId="1" applyFont="1" applyBorder="1" applyAlignment="1">
      <alignment horizontal="left" wrapText="1"/>
    </xf>
    <xf numFmtId="0" fontId="6" fillId="0" borderId="10" xfId="1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189" fontId="6" fillId="0" borderId="10" xfId="2" applyNumberFormat="1" applyFont="1" applyBorder="1" applyAlignment="1">
      <alignment horizontal="center" vertical="center" wrapText="1"/>
    </xf>
    <xf numFmtId="187" fontId="6" fillId="4" borderId="10" xfId="1" applyNumberFormat="1" applyFont="1" applyFill="1" applyBorder="1" applyAlignment="1">
      <alignment horizontal="right" wrapText="1"/>
    </xf>
    <xf numFmtId="0" fontId="6" fillId="0" borderId="10" xfId="1" applyFont="1" applyBorder="1" applyAlignment="1">
      <alignment horizontal="left" wrapText="1"/>
    </xf>
    <xf numFmtId="190" fontId="6" fillId="0" borderId="10" xfId="1" applyNumberFormat="1" applyFont="1" applyBorder="1" applyAlignment="1">
      <alignment horizontal="right" wrapText="1"/>
    </xf>
    <xf numFmtId="190" fontId="9" fillId="0" borderId="10" xfId="1" applyNumberFormat="1" applyFont="1" applyFill="1" applyBorder="1"/>
    <xf numFmtId="0" fontId="6" fillId="5" borderId="10" xfId="1" applyFont="1" applyFill="1" applyBorder="1" applyAlignment="1">
      <alignment horizontal="center" wrapText="1"/>
    </xf>
    <xf numFmtId="187" fontId="6" fillId="5" borderId="10" xfId="1" applyNumberFormat="1" applyFont="1" applyFill="1" applyBorder="1" applyAlignment="1">
      <alignment horizontal="center" wrapText="1"/>
    </xf>
    <xf numFmtId="190" fontId="6" fillId="5" borderId="10" xfId="1" applyNumberFormat="1" applyFont="1" applyFill="1" applyBorder="1" applyAlignment="1">
      <alignment horizontal="right" wrapText="1"/>
    </xf>
    <xf numFmtId="187" fontId="6" fillId="6" borderId="10" xfId="1" applyNumberFormat="1" applyFont="1" applyFill="1" applyBorder="1" applyAlignment="1">
      <alignment horizontal="right" vertical="top" wrapText="1"/>
    </xf>
    <xf numFmtId="49" fontId="7" fillId="0" borderId="0" xfId="1" applyNumberFormat="1" applyFont="1" applyAlignment="1">
      <alignment vertical="top"/>
    </xf>
    <xf numFmtId="191" fontId="7" fillId="0" borderId="0" xfId="1" applyNumberFormat="1" applyFont="1"/>
    <xf numFmtId="0" fontId="7" fillId="0" borderId="0" xfId="1" applyFont="1" applyAlignment="1">
      <alignment vertical="top" wrapText="1"/>
    </xf>
    <xf numFmtId="0" fontId="12" fillId="0" borderId="0" xfId="1" applyFont="1"/>
    <xf numFmtId="0" fontId="12" fillId="0" borderId="0" xfId="1" applyFont="1" applyAlignment="1">
      <alignment vertical="top" wrapText="1"/>
    </xf>
    <xf numFmtId="0" fontId="12" fillId="0" borderId="0" xfId="1" applyFont="1" applyAlignment="1">
      <alignment vertical="top"/>
    </xf>
    <xf numFmtId="0" fontId="12" fillId="0" borderId="2" xfId="1" applyFont="1" applyBorder="1" applyAlignment="1">
      <alignment horizontal="left"/>
    </xf>
    <xf numFmtId="49" fontId="12" fillId="0" borderId="4" xfId="1" applyNumberFormat="1" applyFont="1" applyBorder="1" applyAlignment="1">
      <alignment vertical="top"/>
    </xf>
    <xf numFmtId="0" fontId="12" fillId="0" borderId="4" xfId="1" applyFont="1" applyBorder="1"/>
    <xf numFmtId="0" fontId="12" fillId="0" borderId="3" xfId="1" applyFont="1" applyBorder="1"/>
    <xf numFmtId="0" fontId="12" fillId="0" borderId="11" xfId="1" applyFont="1" applyBorder="1"/>
    <xf numFmtId="49" fontId="12" fillId="0" borderId="0" xfId="1" applyNumberFormat="1" applyFont="1" applyBorder="1" applyAlignment="1">
      <alignment vertical="top"/>
    </xf>
    <xf numFmtId="0" fontId="12" fillId="0" borderId="0" xfId="1" applyFont="1" applyBorder="1"/>
    <xf numFmtId="0" fontId="12" fillId="0" borderId="14" xfId="1" applyFont="1" applyBorder="1"/>
    <xf numFmtId="49" fontId="12" fillId="0" borderId="0" xfId="1" applyNumberFormat="1" applyFont="1" applyAlignment="1">
      <alignment vertical="top"/>
    </xf>
    <xf numFmtId="0" fontId="14" fillId="0" borderId="0" xfId="1" applyFont="1"/>
    <xf numFmtId="0" fontId="14" fillId="0" borderId="0" xfId="1" applyFont="1" applyAlignment="1">
      <alignment vertical="top" wrapText="1"/>
    </xf>
    <xf numFmtId="0" fontId="13" fillId="0" borderId="0" xfId="1" applyFont="1" applyAlignment="1">
      <alignment horizontal="center"/>
    </xf>
    <xf numFmtId="191" fontId="13" fillId="0" borderId="0" xfId="2" applyNumberFormat="1" applyFont="1" applyAlignment="1">
      <alignment horizontal="center"/>
    </xf>
    <xf numFmtId="0" fontId="14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191" fontId="13" fillId="0" borderId="0" xfId="2" applyNumberFormat="1" applyFont="1" applyAlignment="1">
      <alignment horizontal="left"/>
    </xf>
    <xf numFmtId="49" fontId="13" fillId="0" borderId="0" xfId="1" applyNumberFormat="1" applyFont="1" applyAlignment="1">
      <alignment horizontal="left"/>
    </xf>
    <xf numFmtId="0" fontId="13" fillId="0" borderId="0" xfId="1" applyFont="1" applyAlignment="1"/>
    <xf numFmtId="0" fontId="13" fillId="0" borderId="0" xfId="1" applyFont="1"/>
    <xf numFmtId="0" fontId="13" fillId="0" borderId="0" xfId="1" applyFont="1" applyAlignment="1">
      <alignment horizontal="center" vertical="top" wrapText="1"/>
    </xf>
    <xf numFmtId="0" fontId="13" fillId="0" borderId="0" xfId="1" applyFont="1" applyAlignment="1">
      <alignment horizontal="left" vertical="top" wrapText="1"/>
    </xf>
    <xf numFmtId="0" fontId="13" fillId="0" borderId="0" xfId="1" applyFont="1" applyAlignment="1">
      <alignment wrapText="1"/>
    </xf>
    <xf numFmtId="49" fontId="15" fillId="0" borderId="0" xfId="1" applyNumberFormat="1" applyFont="1" applyAlignment="1">
      <alignment horizontal="left" vertical="top" wrapText="1"/>
    </xf>
    <xf numFmtId="0" fontId="13" fillId="0" borderId="0" xfId="1" applyFont="1" applyAlignment="1">
      <alignment vertical="top" wrapText="1"/>
    </xf>
    <xf numFmtId="49" fontId="13" fillId="0" borderId="0" xfId="1" applyNumberFormat="1" applyFont="1" applyAlignment="1">
      <alignment horizontal="left" vertical="top" wrapText="1"/>
    </xf>
    <xf numFmtId="49" fontId="15" fillId="0" borderId="0" xfId="1" applyNumberFormat="1" applyFont="1" applyAlignment="1">
      <alignment horizontal="left" vertical="top"/>
    </xf>
    <xf numFmtId="0" fontId="13" fillId="0" borderId="0" xfId="1" applyFont="1" applyAlignment="1">
      <alignment vertical="top"/>
    </xf>
    <xf numFmtId="49" fontId="13" fillId="0" borderId="0" xfId="1" applyNumberFormat="1" applyFont="1" applyAlignment="1">
      <alignment horizontal="left" vertical="top"/>
    </xf>
    <xf numFmtId="49" fontId="15" fillId="0" borderId="0" xfId="1" applyNumberFormat="1" applyFont="1" applyAlignment="1">
      <alignment horizontal="left"/>
    </xf>
    <xf numFmtId="0" fontId="13" fillId="0" borderId="0" xfId="1" applyFont="1" applyAlignment="1">
      <alignment horizontal="right"/>
    </xf>
    <xf numFmtId="0" fontId="13" fillId="2" borderId="1" xfId="1" applyFont="1" applyFill="1" applyBorder="1" applyAlignment="1">
      <alignment horizontal="center"/>
    </xf>
    <xf numFmtId="0" fontId="13" fillId="2" borderId="9" xfId="1" applyFont="1" applyFill="1" applyBorder="1" applyAlignment="1">
      <alignment horizontal="center"/>
    </xf>
    <xf numFmtId="191" fontId="13" fillId="2" borderId="10" xfId="2" applyNumberFormat="1" applyFont="1" applyFill="1" applyBorder="1" applyAlignment="1">
      <alignment horizontal="center"/>
    </xf>
    <xf numFmtId="0" fontId="13" fillId="2" borderId="10" xfId="1" applyFont="1" applyFill="1" applyBorder="1" applyAlignment="1">
      <alignment horizontal="center"/>
    </xf>
    <xf numFmtId="0" fontId="14" fillId="2" borderId="9" xfId="1" applyFont="1" applyFill="1" applyBorder="1" applyAlignment="1">
      <alignment horizontal="center"/>
    </xf>
    <xf numFmtId="0" fontId="13" fillId="3" borderId="10" xfId="1" applyFont="1" applyFill="1" applyBorder="1" applyAlignment="1">
      <alignment horizontal="left" vertical="top" wrapText="1" indent="1"/>
    </xf>
    <xf numFmtId="191" fontId="13" fillId="3" borderId="10" xfId="2" applyNumberFormat="1" applyFont="1" applyFill="1" applyBorder="1" applyAlignment="1">
      <alignment horizontal="right" vertical="top" wrapText="1"/>
    </xf>
    <xf numFmtId="191" fontId="13" fillId="3" borderId="10" xfId="2" applyNumberFormat="1" applyFont="1" applyFill="1" applyBorder="1"/>
    <xf numFmtId="0" fontId="13" fillId="0" borderId="12" xfId="3" applyFont="1" applyBorder="1" applyAlignment="1">
      <alignment horizontal="left" wrapText="1" indent="1"/>
    </xf>
    <xf numFmtId="191" fontId="14" fillId="0" borderId="12" xfId="2" applyNumberFormat="1" applyFont="1" applyFill="1" applyBorder="1" applyAlignment="1">
      <alignment horizontal="right"/>
    </xf>
    <xf numFmtId="191" fontId="14" fillId="0" borderId="12" xfId="1" applyNumberFormat="1" applyFont="1" applyFill="1" applyBorder="1" applyAlignment="1">
      <alignment horizontal="right"/>
    </xf>
    <xf numFmtId="191" fontId="14" fillId="0" borderId="12" xfId="1" applyNumberFormat="1" applyFont="1" applyBorder="1"/>
    <xf numFmtId="0" fontId="13" fillId="0" borderId="17" xfId="3" applyFont="1" applyBorder="1" applyAlignment="1">
      <alignment horizontal="left" wrapText="1" indent="2"/>
    </xf>
    <xf numFmtId="191" fontId="14" fillId="0" borderId="17" xfId="2" applyNumberFormat="1" applyFont="1" applyFill="1" applyBorder="1" applyAlignment="1">
      <alignment horizontal="right"/>
    </xf>
    <xf numFmtId="191" fontId="14" fillId="0" borderId="17" xfId="1" applyNumberFormat="1" applyFont="1" applyFill="1" applyBorder="1" applyAlignment="1">
      <alignment horizontal="right"/>
    </xf>
    <xf numFmtId="191" fontId="14" fillId="0" borderId="8" xfId="1" applyNumberFormat="1" applyFont="1" applyBorder="1"/>
    <xf numFmtId="0" fontId="13" fillId="0" borderId="18" xfId="3" applyFont="1" applyBorder="1" applyAlignment="1">
      <alignment horizontal="left" wrapText="1" indent="1"/>
    </xf>
    <xf numFmtId="191" fontId="14" fillId="0" borderId="18" xfId="2" applyNumberFormat="1" applyFont="1" applyFill="1" applyBorder="1" applyAlignment="1">
      <alignment horizontal="right"/>
    </xf>
    <xf numFmtId="191" fontId="14" fillId="0" borderId="18" xfId="1" applyNumberFormat="1" applyFont="1" applyFill="1" applyBorder="1" applyAlignment="1">
      <alignment horizontal="right"/>
    </xf>
    <xf numFmtId="191" fontId="13" fillId="3" borderId="10" xfId="2" applyNumberFormat="1" applyFont="1" applyFill="1" applyBorder="1" applyAlignment="1">
      <alignment horizontal="center" vertical="top" wrapText="1"/>
    </xf>
    <xf numFmtId="192" fontId="14" fillId="0" borderId="0" xfId="1" applyNumberFormat="1" applyFont="1"/>
    <xf numFmtId="0" fontId="13" fillId="0" borderId="12" xfId="3" applyFont="1" applyFill="1" applyBorder="1" applyAlignment="1">
      <alignment horizontal="left" vertical="center" wrapText="1"/>
    </xf>
    <xf numFmtId="191" fontId="13" fillId="0" borderId="12" xfId="2" applyNumberFormat="1" applyFont="1" applyFill="1" applyBorder="1" applyAlignment="1">
      <alignment horizontal="center" vertical="center" wrapText="1"/>
    </xf>
    <xf numFmtId="191" fontId="14" fillId="0" borderId="12" xfId="2" applyNumberFormat="1" applyFont="1" applyFill="1" applyBorder="1" applyAlignment="1">
      <alignment horizontal="center" vertical="center"/>
    </xf>
    <xf numFmtId="193" fontId="14" fillId="0" borderId="0" xfId="1" applyNumberFormat="1" applyFont="1" applyAlignment="1">
      <alignment vertical="top" wrapText="1"/>
    </xf>
    <xf numFmtId="0" fontId="14" fillId="0" borderId="17" xfId="3" applyFont="1" applyBorder="1" applyAlignment="1">
      <alignment horizontal="left" vertical="center" wrapText="1"/>
    </xf>
    <xf numFmtId="191" fontId="13" fillId="7" borderId="1" xfId="2" applyNumberFormat="1" applyFont="1" applyFill="1" applyBorder="1" applyAlignment="1">
      <alignment horizontal="center" vertical="center" wrapText="1"/>
    </xf>
    <xf numFmtId="191" fontId="13" fillId="7" borderId="8" xfId="2" applyNumberFormat="1" applyFont="1" applyFill="1" applyBorder="1" applyAlignment="1">
      <alignment horizontal="center" vertical="center" wrapText="1"/>
    </xf>
    <xf numFmtId="191" fontId="14" fillId="0" borderId="17" xfId="2" applyNumberFormat="1" applyFont="1" applyFill="1" applyBorder="1" applyAlignment="1">
      <alignment horizontal="center" vertical="center"/>
    </xf>
    <xf numFmtId="191" fontId="14" fillId="0" borderId="17" xfId="1" applyNumberFormat="1" applyFont="1" applyBorder="1" applyAlignment="1">
      <alignment horizontal="center" vertical="center"/>
    </xf>
    <xf numFmtId="0" fontId="14" fillId="8" borderId="17" xfId="3" applyFont="1" applyFill="1" applyBorder="1" applyAlignment="1">
      <alignment horizontal="left" vertical="center" wrapText="1"/>
    </xf>
    <xf numFmtId="191" fontId="13" fillId="8" borderId="17" xfId="2" applyNumberFormat="1" applyFont="1" applyFill="1" applyBorder="1" applyAlignment="1">
      <alignment horizontal="center" vertical="center" wrapText="1"/>
    </xf>
    <xf numFmtId="194" fontId="13" fillId="8" borderId="17" xfId="2" applyNumberFormat="1" applyFont="1" applyFill="1" applyBorder="1" applyAlignment="1">
      <alignment horizontal="center" vertical="center" wrapText="1"/>
    </xf>
    <xf numFmtId="191" fontId="14" fillId="8" borderId="17" xfId="2" applyNumberFormat="1" applyFont="1" applyFill="1" applyBorder="1" applyAlignment="1">
      <alignment horizontal="center" vertical="center"/>
    </xf>
    <xf numFmtId="0" fontId="14" fillId="0" borderId="17" xfId="3" applyFont="1" applyBorder="1" applyAlignment="1">
      <alignment wrapText="1"/>
    </xf>
    <xf numFmtId="194" fontId="14" fillId="7" borderId="17" xfId="2" applyNumberFormat="1" applyFont="1" applyFill="1" applyBorder="1" applyAlignment="1">
      <alignment horizontal="center" vertical="center" wrapText="1"/>
    </xf>
    <xf numFmtId="194" fontId="13" fillId="7" borderId="17" xfId="2" applyNumberFormat="1" applyFont="1" applyFill="1" applyBorder="1" applyAlignment="1">
      <alignment horizontal="center" vertical="center" wrapText="1"/>
    </xf>
    <xf numFmtId="194" fontId="14" fillId="0" borderId="19" xfId="2" applyNumberFormat="1" applyFont="1" applyFill="1" applyBorder="1" applyAlignment="1">
      <alignment horizontal="center" vertical="center"/>
    </xf>
    <xf numFmtId="194" fontId="14" fillId="0" borderId="17" xfId="2" applyNumberFormat="1" applyFont="1" applyFill="1" applyBorder="1" applyAlignment="1">
      <alignment horizontal="center" vertical="center"/>
    </xf>
    <xf numFmtId="194" fontId="14" fillId="0" borderId="17" xfId="1" applyNumberFormat="1" applyFont="1" applyBorder="1" applyAlignment="1">
      <alignment horizontal="center" vertical="center"/>
    </xf>
    <xf numFmtId="194" fontId="14" fillId="0" borderId="0" xfId="1" applyNumberFormat="1" applyFont="1" applyAlignment="1">
      <alignment horizontal="center" vertical="center"/>
    </xf>
    <xf numFmtId="194" fontId="14" fillId="0" borderId="20" xfId="1" applyNumberFormat="1" applyFont="1" applyBorder="1" applyAlignment="1">
      <alignment horizontal="center" vertical="center"/>
    </xf>
    <xf numFmtId="192" fontId="14" fillId="0" borderId="21" xfId="1" applyNumberFormat="1" applyFont="1" applyBorder="1"/>
    <xf numFmtId="0" fontId="14" fillId="0" borderId="22" xfId="1" applyFont="1" applyBorder="1" applyAlignment="1">
      <alignment vertical="top" wrapText="1"/>
    </xf>
    <xf numFmtId="0" fontId="14" fillId="0" borderId="19" xfId="3" applyFont="1" applyBorder="1" applyAlignment="1">
      <alignment horizontal="left" vertical="center" wrapText="1"/>
    </xf>
    <xf numFmtId="194" fontId="13" fillId="7" borderId="19" xfId="2" applyNumberFormat="1" applyFont="1" applyFill="1" applyBorder="1" applyAlignment="1">
      <alignment horizontal="center" vertical="center" wrapText="1"/>
    </xf>
    <xf numFmtId="194" fontId="13" fillId="0" borderId="17" xfId="2" applyNumberFormat="1" applyFont="1" applyFill="1" applyBorder="1" applyAlignment="1">
      <alignment horizontal="center" vertical="center" wrapText="1"/>
    </xf>
    <xf numFmtId="194" fontId="13" fillId="7" borderId="12" xfId="2" applyNumberFormat="1" applyFont="1" applyFill="1" applyBorder="1" applyAlignment="1">
      <alignment horizontal="center" vertical="center" wrapText="1"/>
    </xf>
    <xf numFmtId="0" fontId="14" fillId="8" borderId="19" xfId="3" applyFont="1" applyFill="1" applyBorder="1" applyAlignment="1">
      <alignment horizontal="left" vertical="center" wrapText="1"/>
    </xf>
    <xf numFmtId="191" fontId="13" fillId="8" borderId="19" xfId="2" applyNumberFormat="1" applyFont="1" applyFill="1" applyBorder="1" applyAlignment="1">
      <alignment horizontal="center" vertical="center" wrapText="1"/>
    </xf>
    <xf numFmtId="191" fontId="14" fillId="8" borderId="19" xfId="2" applyNumberFormat="1" applyFont="1" applyFill="1" applyBorder="1" applyAlignment="1">
      <alignment horizontal="center" vertical="center"/>
    </xf>
    <xf numFmtId="194" fontId="14" fillId="0" borderId="17" xfId="2" applyNumberFormat="1" applyFont="1" applyFill="1" applyBorder="1" applyAlignment="1">
      <alignment horizontal="center" vertical="center" wrapText="1"/>
    </xf>
    <xf numFmtId="194" fontId="13" fillId="0" borderId="19" xfId="2" applyNumberFormat="1" applyFont="1" applyFill="1" applyBorder="1" applyAlignment="1">
      <alignment horizontal="center" vertical="center" wrapText="1"/>
    </xf>
    <xf numFmtId="0" fontId="13" fillId="0" borderId="19" xfId="3" applyFont="1" applyBorder="1" applyAlignment="1">
      <alignment horizontal="left" vertical="center" wrapText="1"/>
    </xf>
    <xf numFmtId="194" fontId="13" fillId="0" borderId="9" xfId="2" applyNumberFormat="1" applyFont="1" applyFill="1" applyBorder="1" applyAlignment="1">
      <alignment horizontal="center" vertical="center" wrapText="1"/>
    </xf>
    <xf numFmtId="0" fontId="14" fillId="0" borderId="17" xfId="3" applyFont="1" applyBorder="1" applyAlignment="1">
      <alignment horizontal="left" wrapText="1" indent="3"/>
    </xf>
    <xf numFmtId="0" fontId="14" fillId="0" borderId="18" xfId="3" applyFont="1" applyBorder="1" applyAlignment="1">
      <alignment horizontal="left" wrapText="1" indent="3"/>
    </xf>
    <xf numFmtId="0" fontId="13" fillId="9" borderId="10" xfId="1" applyFont="1" applyFill="1" applyBorder="1" applyAlignment="1">
      <alignment horizontal="left" vertical="top" wrapText="1" indent="1"/>
    </xf>
    <xf numFmtId="191" fontId="13" fillId="9" borderId="10" xfId="1" applyNumberFormat="1" applyFont="1" applyFill="1" applyBorder="1" applyAlignment="1">
      <alignment horizontal="right" vertical="top" wrapText="1"/>
    </xf>
    <xf numFmtId="0" fontId="14" fillId="0" borderId="17" xfId="3" applyFont="1" applyBorder="1" applyAlignment="1">
      <alignment horizontal="left" wrapText="1" indent="4"/>
    </xf>
    <xf numFmtId="0" fontId="14" fillId="0" borderId="17" xfId="3" applyFont="1" applyBorder="1" applyAlignment="1">
      <alignment horizontal="left" wrapText="1" indent="5"/>
    </xf>
    <xf numFmtId="0" fontId="14" fillId="0" borderId="17" xfId="3" applyFont="1" applyBorder="1" applyAlignment="1">
      <alignment horizontal="left" wrapText="1" indent="6"/>
    </xf>
    <xf numFmtId="0" fontId="14" fillId="0" borderId="18" xfId="3" applyFont="1" applyBorder="1" applyAlignment="1">
      <alignment horizontal="left" wrapText="1" indent="6"/>
    </xf>
    <xf numFmtId="0" fontId="14" fillId="0" borderId="17" xfId="3" applyFont="1" applyBorder="1" applyAlignment="1">
      <alignment horizontal="left" wrapText="1" indent="2"/>
    </xf>
    <xf numFmtId="0" fontId="14" fillId="0" borderId="18" xfId="3" applyFont="1" applyBorder="1" applyAlignment="1">
      <alignment horizontal="left" wrapText="1" indent="2"/>
    </xf>
    <xf numFmtId="0" fontId="14" fillId="0" borderId="8" xfId="3" applyFont="1" applyBorder="1" applyAlignment="1">
      <alignment horizontal="left" wrapText="1" indent="2"/>
    </xf>
    <xf numFmtId="191" fontId="14" fillId="0" borderId="20" xfId="1" applyNumberFormat="1" applyFont="1" applyFill="1" applyBorder="1" applyAlignment="1">
      <alignment horizontal="right"/>
    </xf>
    <xf numFmtId="0" fontId="13" fillId="3" borderId="10" xfId="3" applyFont="1" applyFill="1" applyBorder="1" applyAlignment="1">
      <alignment wrapText="1"/>
    </xf>
    <xf numFmtId="0" fontId="13" fillId="0" borderId="12" xfId="3" applyFont="1" applyBorder="1" applyAlignment="1">
      <alignment horizontal="left" wrapText="1"/>
    </xf>
    <xf numFmtId="191" fontId="13" fillId="7" borderId="1" xfId="2" applyNumberFormat="1" applyFont="1" applyFill="1" applyBorder="1" applyAlignment="1">
      <alignment horizontal="right" vertical="top" wrapText="1"/>
    </xf>
    <xf numFmtId="191" fontId="13" fillId="7" borderId="1" xfId="2" applyNumberFormat="1" applyFont="1" applyFill="1" applyBorder="1" applyAlignment="1">
      <alignment horizontal="center" vertical="top" wrapText="1"/>
    </xf>
    <xf numFmtId="0" fontId="13" fillId="0" borderId="17" xfId="3" applyFont="1" applyBorder="1" applyAlignment="1">
      <alignment wrapText="1"/>
    </xf>
    <xf numFmtId="191" fontId="13" fillId="0" borderId="17" xfId="2" applyNumberFormat="1" applyFont="1" applyFill="1" applyBorder="1" applyAlignment="1">
      <alignment horizontal="center" vertical="center" wrapText="1"/>
    </xf>
    <xf numFmtId="191" fontId="13" fillId="7" borderId="17" xfId="2" applyNumberFormat="1" applyFont="1" applyFill="1" applyBorder="1" applyAlignment="1">
      <alignment horizontal="center" vertical="top" wrapText="1"/>
    </xf>
    <xf numFmtId="191" fontId="13" fillId="0" borderId="17" xfId="2" applyNumberFormat="1" applyFont="1" applyFill="1" applyBorder="1" applyAlignment="1">
      <alignment horizontal="right"/>
    </xf>
    <xf numFmtId="0" fontId="14" fillId="8" borderId="17" xfId="3" applyFont="1" applyFill="1" applyBorder="1" applyAlignment="1">
      <alignment horizontal="left" wrapText="1" indent="2"/>
    </xf>
    <xf numFmtId="191" fontId="13" fillId="8" borderId="17" xfId="2" applyNumberFormat="1" applyFont="1" applyFill="1" applyBorder="1" applyAlignment="1">
      <alignment horizontal="center" vertical="top" wrapText="1"/>
    </xf>
    <xf numFmtId="191" fontId="13" fillId="8" borderId="17" xfId="1" applyNumberFormat="1" applyFont="1" applyFill="1" applyBorder="1" applyAlignment="1">
      <alignment horizontal="right"/>
    </xf>
    <xf numFmtId="194" fontId="13" fillId="7" borderId="17" xfId="2" applyNumberFormat="1" applyFont="1" applyFill="1" applyBorder="1" applyAlignment="1">
      <alignment horizontal="center" vertical="top" wrapText="1"/>
    </xf>
    <xf numFmtId="194" fontId="14" fillId="0" borderId="17" xfId="1" applyNumberFormat="1" applyFont="1" applyFill="1" applyBorder="1" applyAlignment="1">
      <alignment horizontal="right"/>
    </xf>
    <xf numFmtId="0" fontId="14" fillId="0" borderId="19" xfId="3" applyFont="1" applyBorder="1" applyAlignment="1">
      <alignment wrapText="1"/>
    </xf>
    <xf numFmtId="194" fontId="13" fillId="7" borderId="19" xfId="2" applyNumberFormat="1" applyFont="1" applyFill="1" applyBorder="1" applyAlignment="1">
      <alignment horizontal="center" vertical="top" wrapText="1"/>
    </xf>
    <xf numFmtId="194" fontId="14" fillId="0" borderId="19" xfId="1" applyNumberFormat="1" applyFont="1" applyFill="1" applyBorder="1" applyAlignment="1">
      <alignment horizontal="right"/>
    </xf>
    <xf numFmtId="194" fontId="14" fillId="0" borderId="8" xfId="2" applyNumberFormat="1" applyFont="1" applyFill="1" applyBorder="1" applyAlignment="1">
      <alignment horizontal="center" vertical="center"/>
    </xf>
    <xf numFmtId="194" fontId="14" fillId="0" borderId="23" xfId="1" applyNumberFormat="1" applyFont="1" applyFill="1" applyBorder="1" applyAlignment="1">
      <alignment horizontal="right"/>
    </xf>
    <xf numFmtId="0" fontId="14" fillId="0" borderId="11" xfId="1" applyFont="1" applyBorder="1" applyAlignment="1">
      <alignment vertical="top" wrapText="1"/>
    </xf>
    <xf numFmtId="0" fontId="13" fillId="3" borderId="9" xfId="3" applyFont="1" applyFill="1" applyBorder="1" applyAlignment="1">
      <alignment wrapText="1"/>
    </xf>
    <xf numFmtId="191" fontId="19" fillId="3" borderId="9" xfId="2" applyNumberFormat="1" applyFont="1" applyFill="1" applyBorder="1" applyAlignment="1">
      <alignment horizontal="right" vertical="top" wrapText="1"/>
    </xf>
    <xf numFmtId="191" fontId="13" fillId="3" borderId="9" xfId="2" applyNumberFormat="1" applyFont="1" applyFill="1" applyBorder="1" applyAlignment="1">
      <alignment horizontal="center" vertical="top" wrapText="1"/>
    </xf>
    <xf numFmtId="191" fontId="13" fillId="3" borderId="9" xfId="2" applyNumberFormat="1" applyFont="1" applyFill="1" applyBorder="1" applyAlignment="1">
      <alignment horizontal="center"/>
    </xf>
    <xf numFmtId="191" fontId="13" fillId="3" borderId="9" xfId="2" applyNumberFormat="1" applyFont="1" applyFill="1" applyBorder="1" applyAlignment="1">
      <alignment horizontal="right"/>
    </xf>
    <xf numFmtId="191" fontId="19" fillId="3" borderId="9" xfId="2" applyNumberFormat="1" applyFont="1" applyFill="1" applyBorder="1" applyAlignment="1">
      <alignment horizontal="right"/>
    </xf>
    <xf numFmtId="191" fontId="14" fillId="0" borderId="0" xfId="1" applyNumberFormat="1" applyFont="1"/>
    <xf numFmtId="0" fontId="14" fillId="8" borderId="12" xfId="3" applyFont="1" applyFill="1" applyBorder="1" applyAlignment="1">
      <alignment vertical="center" wrapText="1"/>
    </xf>
    <xf numFmtId="191" fontId="19" fillId="8" borderId="17" xfId="2" applyNumberFormat="1" applyFont="1" applyFill="1" applyBorder="1" applyAlignment="1">
      <alignment horizontal="center" vertical="center" wrapText="1"/>
    </xf>
    <xf numFmtId="191" fontId="14" fillId="8" borderId="12" xfId="1" applyNumberFormat="1" applyFont="1" applyFill="1" applyBorder="1" applyAlignment="1">
      <alignment horizontal="right" vertical="center"/>
    </xf>
    <xf numFmtId="191" fontId="13" fillId="8" borderId="12" xfId="1" applyNumberFormat="1" applyFont="1" applyFill="1" applyBorder="1" applyAlignment="1">
      <alignment horizontal="right" vertical="center"/>
    </xf>
    <xf numFmtId="191" fontId="19" fillId="8" borderId="12" xfId="1" applyNumberFormat="1" applyFont="1" applyFill="1" applyBorder="1" applyAlignment="1">
      <alignment horizontal="right" vertical="center"/>
    </xf>
    <xf numFmtId="0" fontId="14" fillId="0" borderId="19" xfId="3" applyFont="1" applyBorder="1" applyAlignment="1">
      <alignment horizontal="left" vertical="top" wrapText="1"/>
    </xf>
    <xf numFmtId="191" fontId="20" fillId="0" borderId="17" xfId="2" applyNumberFormat="1" applyFont="1" applyFill="1" applyBorder="1" applyAlignment="1">
      <alignment horizontal="center" vertical="center" wrapText="1"/>
    </xf>
    <xf numFmtId="194" fontId="14" fillId="0" borderId="17" xfId="1" applyNumberFormat="1" applyFont="1" applyFill="1" applyBorder="1" applyAlignment="1">
      <alignment horizontal="right" vertical="center"/>
    </xf>
    <xf numFmtId="194" fontId="14" fillId="0" borderId="24" xfId="1" applyNumberFormat="1" applyFont="1" applyBorder="1" applyAlignment="1">
      <alignment vertical="center"/>
    </xf>
    <xf numFmtId="191" fontId="20" fillId="0" borderId="17" xfId="1" applyNumberFormat="1" applyFont="1" applyFill="1" applyBorder="1" applyAlignment="1">
      <alignment horizontal="right" vertical="center"/>
    </xf>
    <xf numFmtId="191" fontId="19" fillId="0" borderId="17" xfId="1" applyNumberFormat="1" applyFont="1" applyFill="1" applyBorder="1" applyAlignment="1">
      <alignment horizontal="right" vertical="center"/>
    </xf>
    <xf numFmtId="0" fontId="14" fillId="8" borderId="17" xfId="3" applyFont="1" applyFill="1" applyBorder="1" applyAlignment="1">
      <alignment horizontal="left" wrapText="1"/>
    </xf>
    <xf numFmtId="191" fontId="14" fillId="8" borderId="17" xfId="1" applyNumberFormat="1" applyFont="1" applyFill="1" applyBorder="1" applyAlignment="1">
      <alignment horizontal="right" vertical="center"/>
    </xf>
    <xf numFmtId="191" fontId="13" fillId="8" borderId="17" xfId="1" applyNumberFormat="1" applyFont="1" applyFill="1" applyBorder="1" applyAlignment="1">
      <alignment horizontal="right" vertical="center"/>
    </xf>
    <xf numFmtId="191" fontId="19" fillId="8" borderId="17" xfId="1" applyNumberFormat="1" applyFont="1" applyFill="1" applyBorder="1" applyAlignment="1">
      <alignment horizontal="right" vertical="center"/>
    </xf>
    <xf numFmtId="194" fontId="20" fillId="0" borderId="17" xfId="2" applyNumberFormat="1" applyFont="1" applyFill="1" applyBorder="1" applyAlignment="1">
      <alignment horizontal="center" vertical="center" wrapText="1"/>
    </xf>
    <xf numFmtId="194" fontId="20" fillId="0" borderId="17" xfId="1" applyNumberFormat="1" applyFont="1" applyFill="1" applyBorder="1" applyAlignment="1">
      <alignment horizontal="right" vertical="center"/>
    </xf>
    <xf numFmtId="194" fontId="19" fillId="0" borderId="17" xfId="1" applyNumberFormat="1" applyFont="1" applyFill="1" applyBorder="1" applyAlignment="1">
      <alignment horizontal="right" vertical="center"/>
    </xf>
    <xf numFmtId="194" fontId="19" fillId="0" borderId="17" xfId="1" applyNumberFormat="1" applyFont="1" applyBorder="1" applyAlignment="1">
      <alignment vertical="center"/>
    </xf>
    <xf numFmtId="194" fontId="14" fillId="0" borderId="8" xfId="1" applyNumberFormat="1" applyFont="1" applyFill="1" applyBorder="1" applyAlignment="1">
      <alignment horizontal="right" vertical="center"/>
    </xf>
    <xf numFmtId="194" fontId="20" fillId="0" borderId="8" xfId="1" applyNumberFormat="1" applyFont="1" applyFill="1" applyBorder="1" applyAlignment="1">
      <alignment horizontal="right" vertical="center"/>
    </xf>
    <xf numFmtId="194" fontId="19" fillId="0" borderId="8" xfId="1" applyNumberFormat="1" applyFont="1" applyFill="1" applyBorder="1" applyAlignment="1">
      <alignment horizontal="right" vertical="center"/>
    </xf>
    <xf numFmtId="194" fontId="19" fillId="0" borderId="8" xfId="1" applyNumberFormat="1" applyFont="1" applyBorder="1" applyAlignment="1">
      <alignment vertical="center"/>
    </xf>
    <xf numFmtId="191" fontId="19" fillId="3" borderId="10" xfId="2" applyNumberFormat="1" applyFont="1" applyFill="1" applyBorder="1" applyAlignment="1">
      <alignment horizontal="right" vertical="center"/>
    </xf>
    <xf numFmtId="191" fontId="13" fillId="3" borderId="10" xfId="2" applyNumberFormat="1" applyFont="1" applyFill="1" applyBorder="1" applyAlignment="1">
      <alignment horizontal="right" vertical="center"/>
    </xf>
    <xf numFmtId="191" fontId="19" fillId="3" borderId="10" xfId="2" applyNumberFormat="1" applyFont="1" applyFill="1" applyBorder="1" applyAlignment="1">
      <alignment vertical="center"/>
    </xf>
    <xf numFmtId="0" fontId="13" fillId="4" borderId="10" xfId="1" applyFont="1" applyFill="1" applyBorder="1"/>
    <xf numFmtId="191" fontId="19" fillId="4" borderId="10" xfId="2" applyNumberFormat="1" applyFont="1" applyFill="1" applyBorder="1" applyAlignment="1">
      <alignment horizontal="right" vertical="top" wrapText="1"/>
    </xf>
    <xf numFmtId="191" fontId="13" fillId="4" borderId="10" xfId="2" applyNumberFormat="1" applyFont="1" applyFill="1" applyBorder="1" applyAlignment="1">
      <alignment horizontal="center" vertical="top" wrapText="1"/>
    </xf>
    <xf numFmtId="191" fontId="13" fillId="4" borderId="10" xfId="2" applyNumberFormat="1" applyFont="1" applyFill="1" applyBorder="1" applyAlignment="1">
      <alignment horizontal="right" vertical="top" wrapText="1"/>
    </xf>
    <xf numFmtId="191" fontId="14" fillId="0" borderId="0" xfId="2" applyNumberFormat="1" applyFont="1" applyAlignment="1">
      <alignment vertical="top"/>
    </xf>
    <xf numFmtId="195" fontId="14" fillId="0" borderId="0" xfId="1" applyNumberFormat="1" applyFont="1"/>
    <xf numFmtId="189" fontId="14" fillId="0" borderId="0" xfId="2" applyNumberFormat="1" applyFont="1"/>
    <xf numFmtId="187" fontId="14" fillId="0" borderId="0" xfId="1" applyNumberFormat="1" applyFont="1"/>
    <xf numFmtId="189" fontId="21" fillId="0" borderId="0" xfId="2" applyNumberFormat="1" applyFont="1" applyAlignment="1">
      <alignment vertical="top"/>
    </xf>
    <xf numFmtId="196" fontId="22" fillId="6" borderId="10" xfId="4" applyNumberFormat="1" applyFont="1" applyFill="1" applyBorder="1" applyAlignment="1">
      <alignment horizontal="left"/>
    </xf>
    <xf numFmtId="196" fontId="23" fillId="3" borderId="10" xfId="4" applyNumberFormat="1" applyFont="1" applyFill="1" applyBorder="1" applyAlignment="1">
      <alignment horizontal="center" vertical="center"/>
    </xf>
    <xf numFmtId="196" fontId="19" fillId="6" borderId="10" xfId="4" applyNumberFormat="1" applyFont="1" applyFill="1" applyBorder="1" applyAlignment="1">
      <alignment horizontal="left"/>
    </xf>
    <xf numFmtId="196" fontId="24" fillId="6" borderId="10" xfId="4" applyNumberFormat="1" applyFont="1" applyFill="1" applyBorder="1" applyAlignment="1">
      <alignment horizontal="left"/>
    </xf>
    <xf numFmtId="196" fontId="21" fillId="6" borderId="10" xfId="4" applyNumberFormat="1" applyFont="1" applyFill="1" applyBorder="1" applyAlignment="1">
      <alignment horizontal="left"/>
    </xf>
    <xf numFmtId="0" fontId="20" fillId="0" borderId="0" xfId="0" applyFont="1" applyFill="1" applyBorder="1"/>
    <xf numFmtId="196" fontId="20" fillId="6" borderId="5" xfId="4" applyNumberFormat="1" applyFont="1" applyFill="1" applyBorder="1" applyAlignment="1">
      <alignment horizontal="center"/>
    </xf>
    <xf numFmtId="196" fontId="21" fillId="0" borderId="7" xfId="4" applyNumberFormat="1" applyFont="1" applyFill="1" applyBorder="1" applyAlignment="1">
      <alignment horizontal="left"/>
    </xf>
    <xf numFmtId="196" fontId="22" fillId="6" borderId="10" xfId="4" applyNumberFormat="1" applyFont="1" applyFill="1" applyBorder="1"/>
    <xf numFmtId="196" fontId="21" fillId="6" borderId="10" xfId="4" applyNumberFormat="1" applyFont="1" applyFill="1" applyBorder="1"/>
    <xf numFmtId="196" fontId="24" fillId="6" borderId="10" xfId="4" applyNumberFormat="1" applyFont="1" applyFill="1" applyBorder="1"/>
    <xf numFmtId="196" fontId="20" fillId="6" borderId="5" xfId="4" applyNumberFormat="1" applyFont="1" applyFill="1" applyBorder="1" applyAlignment="1">
      <alignment horizontal="left"/>
    </xf>
    <xf numFmtId="0" fontId="14" fillId="0" borderId="0" xfId="5" applyFont="1"/>
    <xf numFmtId="49" fontId="14" fillId="0" borderId="0" xfId="5" applyNumberFormat="1" applyFont="1" applyAlignment="1">
      <alignment vertical="top"/>
    </xf>
    <xf numFmtId="0" fontId="14" fillId="0" borderId="0" xfId="5" applyFont="1" applyAlignment="1">
      <alignment horizontal="center"/>
    </xf>
    <xf numFmtId="0" fontId="13" fillId="0" borderId="0" xfId="5" applyFont="1"/>
    <xf numFmtId="0" fontId="14" fillId="0" borderId="0" xfId="5" applyFont="1" applyAlignment="1">
      <alignment vertical="top" wrapText="1"/>
    </xf>
    <xf numFmtId="0" fontId="12" fillId="0" borderId="0" xfId="5" applyFont="1"/>
    <xf numFmtId="0" fontId="13" fillId="0" borderId="0" xfId="5" applyFont="1" applyAlignment="1">
      <alignment wrapText="1"/>
    </xf>
    <xf numFmtId="0" fontId="14" fillId="0" borderId="0" xfId="5" applyFont="1" applyAlignment="1"/>
    <xf numFmtId="0" fontId="13" fillId="0" borderId="0" xfId="5" applyFont="1" applyAlignment="1">
      <alignment horizontal="center" wrapText="1"/>
    </xf>
    <xf numFmtId="49" fontId="13" fillId="0" borderId="0" xfId="5" applyNumberFormat="1" applyFont="1" applyAlignment="1">
      <alignment horizontal="center" wrapText="1"/>
    </xf>
    <xf numFmtId="0" fontId="13" fillId="0" borderId="0" xfId="5" applyFont="1" applyAlignment="1"/>
    <xf numFmtId="49" fontId="13" fillId="0" borderId="0" xfId="5" applyNumberFormat="1" applyFont="1" applyAlignment="1">
      <alignment wrapText="1"/>
    </xf>
    <xf numFmtId="49" fontId="27" fillId="0" borderId="0" xfId="5" applyNumberFormat="1" applyFont="1" applyBorder="1" applyAlignment="1">
      <alignment horizontal="left" vertical="top" wrapText="1"/>
    </xf>
    <xf numFmtId="49" fontId="13" fillId="0" borderId="0" xfId="5" applyNumberFormat="1" applyFont="1" applyAlignment="1">
      <alignment horizontal="left" wrapText="1"/>
    </xf>
    <xf numFmtId="49" fontId="13" fillId="0" borderId="0" xfId="5" applyNumberFormat="1" applyFont="1" applyAlignment="1">
      <alignment horizontal="left"/>
    </xf>
    <xf numFmtId="0" fontId="13" fillId="0" borderId="0" xfId="5" applyFont="1" applyAlignment="1">
      <alignment horizontal="left" wrapText="1"/>
    </xf>
    <xf numFmtId="0" fontId="13" fillId="0" borderId="0" xfId="5" applyFont="1" applyAlignment="1">
      <alignment horizontal="left"/>
    </xf>
    <xf numFmtId="0" fontId="13" fillId="0" borderId="0" xfId="5" applyFont="1" applyAlignment="1">
      <alignment horizontal="center"/>
    </xf>
    <xf numFmtId="0" fontId="13" fillId="0" borderId="0" xfId="5" applyFont="1" applyAlignment="1">
      <alignment horizontal="right"/>
    </xf>
    <xf numFmtId="0" fontId="12" fillId="0" borderId="13" xfId="5" applyFont="1" applyBorder="1"/>
    <xf numFmtId="0" fontId="20" fillId="0" borderId="0" xfId="5" applyFont="1" applyFill="1" applyBorder="1" applyAlignment="1">
      <alignment horizontal="left"/>
    </xf>
    <xf numFmtId="49" fontId="13" fillId="0" borderId="0" xfId="5" applyNumberFormat="1" applyFont="1" applyAlignment="1"/>
    <xf numFmtId="0" fontId="11" fillId="0" borderId="1" xfId="5" applyFont="1" applyBorder="1" applyAlignment="1">
      <alignment horizontal="center"/>
    </xf>
    <xf numFmtId="49" fontId="11" fillId="0" borderId="1" xfId="5" applyNumberFormat="1" applyFont="1" applyBorder="1" applyAlignment="1">
      <alignment horizontal="center" vertical="top"/>
    </xf>
    <xf numFmtId="49" fontId="11" fillId="0" borderId="1" xfId="5" applyNumberFormat="1" applyFont="1" applyBorder="1" applyAlignment="1">
      <alignment horizontal="center"/>
    </xf>
    <xf numFmtId="0" fontId="11" fillId="0" borderId="8" xfId="5" applyFont="1" applyBorder="1" applyAlignment="1">
      <alignment horizontal="center"/>
    </xf>
    <xf numFmtId="49" fontId="11" fillId="0" borderId="9" xfId="5" applyNumberFormat="1" applyFont="1" applyBorder="1" applyAlignment="1">
      <alignment horizontal="center" vertical="top"/>
    </xf>
    <xf numFmtId="49" fontId="11" fillId="0" borderId="9" xfId="5" applyNumberFormat="1" applyFont="1" applyBorder="1" applyAlignment="1">
      <alignment horizontal="center"/>
    </xf>
    <xf numFmtId="49" fontId="11" fillId="10" borderId="10" xfId="5" applyNumberFormat="1" applyFont="1" applyFill="1" applyBorder="1" applyAlignment="1">
      <alignment horizontal="center"/>
    </xf>
    <xf numFmtId="49" fontId="11" fillId="0" borderId="10" xfId="5" applyNumberFormat="1" applyFont="1" applyBorder="1" applyAlignment="1">
      <alignment horizontal="center"/>
    </xf>
    <xf numFmtId="49" fontId="11" fillId="10" borderId="10" xfId="5" applyNumberFormat="1" applyFont="1" applyFill="1" applyBorder="1" applyAlignment="1">
      <alignment horizontal="center" vertical="top" wrapText="1"/>
    </xf>
    <xf numFmtId="49" fontId="11" fillId="0" borderId="14" xfId="5" applyNumberFormat="1" applyFont="1" applyBorder="1" applyAlignment="1">
      <alignment horizontal="center" vertical="top"/>
    </xf>
    <xf numFmtId="192" fontId="11" fillId="7" borderId="9" xfId="5" applyNumberFormat="1" applyFont="1" applyFill="1" applyBorder="1" applyAlignment="1">
      <alignment horizontal="center" vertical="center" wrapText="1"/>
    </xf>
    <xf numFmtId="187" fontId="8" fillId="10" borderId="10" xfId="5" applyNumberFormat="1" applyFont="1" applyFill="1" applyBorder="1"/>
    <xf numFmtId="187" fontId="26" fillId="10" borderId="10" xfId="5" applyNumberFormat="1" applyFont="1" applyFill="1" applyBorder="1" applyAlignment="1">
      <alignment horizontal="right" vertical="top" wrapText="1"/>
    </xf>
    <xf numFmtId="0" fontId="11" fillId="0" borderId="9" xfId="5" applyFont="1" applyBorder="1" applyAlignment="1">
      <alignment horizontal="center"/>
    </xf>
    <xf numFmtId="49" fontId="11" fillId="7" borderId="9" xfId="5" applyNumberFormat="1" applyFont="1" applyFill="1" applyBorder="1" applyAlignment="1">
      <alignment horizontal="center" vertical="center" wrapText="1"/>
    </xf>
    <xf numFmtId="49" fontId="11" fillId="10" borderId="9" xfId="5" applyNumberFormat="1" applyFont="1" applyFill="1" applyBorder="1" applyAlignment="1">
      <alignment horizontal="center" vertical="center" wrapText="1"/>
    </xf>
    <xf numFmtId="0" fontId="14" fillId="11" borderId="1" xfId="5" applyFont="1" applyFill="1" applyBorder="1" applyAlignment="1">
      <alignment horizontal="left" vertical="top" wrapText="1" indent="1"/>
    </xf>
    <xf numFmtId="49" fontId="14" fillId="5" borderId="1" xfId="5" applyNumberFormat="1" applyFont="1" applyFill="1" applyBorder="1" applyAlignment="1">
      <alignment horizontal="center" vertical="top" wrapText="1"/>
    </xf>
    <xf numFmtId="0" fontId="14" fillId="5" borderId="10" xfId="5" applyFont="1" applyFill="1" applyBorder="1" applyAlignment="1">
      <alignment horizontal="center" vertical="top" wrapText="1"/>
    </xf>
    <xf numFmtId="198" fontId="14" fillId="5" borderId="10" xfId="5" applyNumberFormat="1" applyFont="1" applyFill="1" applyBorder="1" applyAlignment="1">
      <alignment horizontal="center" vertical="top" wrapText="1"/>
    </xf>
    <xf numFmtId="0" fontId="14" fillId="0" borderId="0" xfId="5" applyFont="1" applyBorder="1"/>
    <xf numFmtId="0" fontId="14" fillId="12" borderId="9" xfId="5" applyFont="1" applyFill="1" applyBorder="1" applyAlignment="1">
      <alignment horizontal="left" vertical="top" wrapText="1" indent="1"/>
    </xf>
    <xf numFmtId="49" fontId="14" fillId="12" borderId="9" xfId="5" applyNumberFormat="1" applyFont="1" applyFill="1" applyBorder="1" applyAlignment="1">
      <alignment horizontal="center" vertical="top" wrapText="1"/>
    </xf>
    <xf numFmtId="0" fontId="14" fillId="12" borderId="9" xfId="5" applyFont="1" applyFill="1" applyBorder="1" applyAlignment="1">
      <alignment horizontal="center" vertical="top" wrapText="1"/>
    </xf>
    <xf numFmtId="198" fontId="14" fillId="12" borderId="9" xfId="5" applyNumberFormat="1" applyFont="1" applyFill="1" applyBorder="1" applyAlignment="1">
      <alignment horizontal="center" vertical="top" wrapText="1"/>
    </xf>
    <xf numFmtId="0" fontId="14" fillId="11" borderId="1" xfId="5" applyFont="1" applyFill="1" applyBorder="1" applyAlignment="1">
      <alignment horizontal="left" vertical="top" wrapText="1" indent="2"/>
    </xf>
    <xf numFmtId="49" fontId="14" fillId="11" borderId="1" xfId="5" applyNumberFormat="1" applyFont="1" applyFill="1" applyBorder="1" applyAlignment="1">
      <alignment horizontal="center" vertical="top" wrapText="1"/>
    </xf>
    <xf numFmtId="0" fontId="14" fillId="11" borderId="10" xfId="5" applyFont="1" applyFill="1" applyBorder="1" applyAlignment="1">
      <alignment horizontal="center" vertical="top" wrapText="1"/>
    </xf>
    <xf numFmtId="199" fontId="28" fillId="0" borderId="0" xfId="5" applyNumberFormat="1" applyFont="1" applyAlignment="1">
      <alignment horizontal="left"/>
    </xf>
    <xf numFmtId="0" fontId="14" fillId="3" borderId="9" xfId="5" applyFont="1" applyFill="1" applyBorder="1" applyAlignment="1">
      <alignment horizontal="left" vertical="top" wrapText="1" indent="2"/>
    </xf>
    <xf numFmtId="49" fontId="14" fillId="3" borderId="9" xfId="5" applyNumberFormat="1" applyFont="1" applyFill="1" applyBorder="1" applyAlignment="1">
      <alignment horizontal="center" vertical="top" wrapText="1"/>
    </xf>
    <xf numFmtId="0" fontId="14" fillId="3" borderId="9" xfId="5" applyFont="1" applyFill="1" applyBorder="1" applyAlignment="1">
      <alignment horizontal="center" vertical="top" wrapText="1"/>
    </xf>
    <xf numFmtId="0" fontId="14" fillId="3" borderId="9" xfId="5" applyFont="1" applyFill="1" applyBorder="1" applyAlignment="1">
      <alignment vertical="top" wrapText="1"/>
    </xf>
    <xf numFmtId="0" fontId="13" fillId="3" borderId="9" xfId="5" applyFont="1" applyFill="1" applyBorder="1" applyAlignment="1">
      <alignment vertical="top" wrapText="1"/>
    </xf>
    <xf numFmtId="0" fontId="14" fillId="5" borderId="10" xfId="5" applyFont="1" applyFill="1" applyBorder="1" applyAlignment="1">
      <alignment horizontal="left" vertical="top" wrapText="1" indent="1"/>
    </xf>
    <xf numFmtId="187" fontId="29" fillId="0" borderId="10" xfId="5" applyNumberFormat="1" applyFont="1" applyBorder="1" applyAlignment="1">
      <alignment horizontal="right" vertical="top" wrapText="1"/>
    </xf>
    <xf numFmtId="200" fontId="14" fillId="3" borderId="9" xfId="5" applyNumberFormat="1" applyFont="1" applyFill="1" applyBorder="1" applyAlignment="1">
      <alignment horizontal="center" vertical="top" wrapText="1"/>
    </xf>
    <xf numFmtId="187" fontId="29" fillId="10" borderId="10" xfId="5" applyNumberFormat="1" applyFont="1" applyFill="1" applyBorder="1" applyAlignment="1">
      <alignment horizontal="right" vertical="top" wrapText="1"/>
    </xf>
    <xf numFmtId="187" fontId="30" fillId="10" borderId="10" xfId="5" applyNumberFormat="1" applyFont="1" applyFill="1" applyBorder="1" applyAlignment="1">
      <alignment horizontal="right" vertical="top" wrapText="1"/>
    </xf>
    <xf numFmtId="192" fontId="31" fillId="10" borderId="10" xfId="5" applyNumberFormat="1" applyFont="1" applyFill="1" applyBorder="1" applyAlignment="1">
      <alignment vertical="top" wrapText="1"/>
    </xf>
    <xf numFmtId="0" fontId="14" fillId="13" borderId="8" xfId="5" applyFont="1" applyFill="1" applyBorder="1" applyAlignment="1">
      <alignment horizontal="left" vertical="top" wrapText="1" indent="2"/>
    </xf>
    <xf numFmtId="49" fontId="14" fillId="13" borderId="8" xfId="5" applyNumberFormat="1" applyFont="1" applyFill="1" applyBorder="1" applyAlignment="1">
      <alignment horizontal="center" vertical="top" wrapText="1"/>
    </xf>
    <xf numFmtId="0" fontId="14" fillId="13" borderId="10" xfId="5" applyFont="1" applyFill="1" applyBorder="1" applyAlignment="1">
      <alignment horizontal="center" vertical="top" wrapText="1"/>
    </xf>
    <xf numFmtId="187" fontId="25" fillId="13" borderId="9" xfId="5" applyNumberFormat="1" applyFont="1" applyFill="1" applyBorder="1" applyAlignment="1">
      <alignment horizontal="center" vertical="top" wrapText="1"/>
    </xf>
    <xf numFmtId="0" fontId="14" fillId="13" borderId="9" xfId="5" applyFont="1" applyFill="1" applyBorder="1" applyAlignment="1">
      <alignment horizontal="center" vertical="top" wrapText="1"/>
    </xf>
    <xf numFmtId="0" fontId="14" fillId="13" borderId="9" xfId="5" applyFont="1" applyFill="1" applyBorder="1" applyAlignment="1">
      <alignment vertical="top" wrapText="1"/>
    </xf>
    <xf numFmtId="0" fontId="13" fillId="13" borderId="9" xfId="5" applyFont="1" applyFill="1" applyBorder="1" applyAlignment="1">
      <alignment vertical="top" wrapText="1"/>
    </xf>
    <xf numFmtId="0" fontId="27" fillId="0" borderId="10" xfId="5" applyFont="1" applyBorder="1" applyAlignment="1">
      <alignment horizontal="center" vertical="top" wrapText="1"/>
    </xf>
    <xf numFmtId="49" fontId="32" fillId="0" borderId="10" xfId="5" applyNumberFormat="1" applyFont="1" applyBorder="1" applyAlignment="1">
      <alignment horizontal="center" vertical="top" wrapText="1"/>
    </xf>
    <xf numFmtId="49" fontId="25" fillId="0" borderId="10" xfId="5" applyNumberFormat="1" applyFont="1" applyBorder="1" applyAlignment="1">
      <alignment horizontal="center" vertical="top" wrapText="1"/>
    </xf>
    <xf numFmtId="49" fontId="25" fillId="0" borderId="9" xfId="5" applyNumberFormat="1" applyFont="1" applyBorder="1" applyAlignment="1">
      <alignment horizontal="center" vertical="top" wrapText="1"/>
    </xf>
    <xf numFmtId="188" fontId="26" fillId="0" borderId="8" xfId="6" applyFont="1" applyBorder="1"/>
    <xf numFmtId="199" fontId="12" fillId="0" borderId="0" xfId="5" applyNumberFormat="1" applyFont="1" applyAlignment="1">
      <alignment horizontal="left"/>
    </xf>
    <xf numFmtId="187" fontId="33" fillId="10" borderId="10" xfId="5" applyNumberFormat="1" applyFont="1" applyFill="1" applyBorder="1" applyAlignment="1">
      <alignment vertical="top" wrapText="1"/>
    </xf>
    <xf numFmtId="188" fontId="26" fillId="0" borderId="9" xfId="6" applyFont="1" applyBorder="1"/>
    <xf numFmtId="0" fontId="27" fillId="0" borderId="9" xfId="5" applyFont="1" applyBorder="1" applyAlignment="1">
      <alignment horizontal="center" vertical="top"/>
    </xf>
    <xf numFmtId="187" fontId="26" fillId="0" borderId="10" xfId="5" applyNumberFormat="1" applyFont="1" applyBorder="1" applyAlignment="1">
      <alignment horizontal="right" vertical="top" wrapText="1"/>
    </xf>
    <xf numFmtId="187" fontId="26" fillId="0" borderId="9" xfId="5" applyNumberFormat="1" applyFont="1" applyBorder="1" applyAlignment="1">
      <alignment horizontal="right" vertical="top" wrapText="1"/>
    </xf>
    <xf numFmtId="49" fontId="34" fillId="0" borderId="10" xfId="5" applyNumberFormat="1" applyFont="1" applyBorder="1" applyAlignment="1">
      <alignment horizontal="left" vertical="top" wrapText="1" indent="3"/>
    </xf>
    <xf numFmtId="191" fontId="14" fillId="10" borderId="10" xfId="1" applyNumberFormat="1" applyFont="1" applyFill="1" applyBorder="1" applyAlignment="1">
      <alignment horizontal="right"/>
    </xf>
    <xf numFmtId="0" fontId="14" fillId="13" borderId="1" xfId="5" applyFont="1" applyFill="1" applyBorder="1" applyAlignment="1">
      <alignment horizontal="left" vertical="top" wrapText="1" indent="2"/>
    </xf>
    <xf numFmtId="0" fontId="12" fillId="0" borderId="0" xfId="5" applyFont="1" applyFill="1" applyBorder="1"/>
    <xf numFmtId="0" fontId="13" fillId="0" borderId="0" xfId="5" applyFont="1" applyBorder="1"/>
    <xf numFmtId="0" fontId="14" fillId="0" borderId="0" xfId="5" applyFont="1" applyBorder="1" applyAlignment="1">
      <alignment vertical="top" wrapText="1"/>
    </xf>
    <xf numFmtId="0" fontId="13" fillId="5" borderId="10" xfId="5" applyFont="1" applyFill="1" applyBorder="1" applyAlignment="1">
      <alignment horizontal="left" vertical="top" wrapText="1" indent="1"/>
    </xf>
    <xf numFmtId="187" fontId="29" fillId="13" borderId="10" xfId="5" applyNumberFormat="1" applyFont="1" applyFill="1" applyBorder="1" applyAlignment="1">
      <alignment horizontal="right" vertical="top" wrapText="1"/>
    </xf>
    <xf numFmtId="0" fontId="14" fillId="13" borderId="10" xfId="5" applyFont="1" applyFill="1" applyBorder="1" applyAlignment="1">
      <alignment horizontal="left" vertical="top" wrapText="1" indent="1"/>
    </xf>
    <xf numFmtId="49" fontId="14" fillId="13" borderId="10" xfId="5" applyNumberFormat="1" applyFont="1" applyFill="1" applyBorder="1" applyAlignment="1">
      <alignment horizontal="center" vertical="top" wrapText="1"/>
    </xf>
    <xf numFmtId="188" fontId="26" fillId="0" borderId="8" xfId="6" applyFont="1" applyBorder="1" applyAlignment="1">
      <alignment wrapText="1"/>
    </xf>
    <xf numFmtId="49" fontId="34" fillId="0" borderId="0" xfId="5" applyNumberFormat="1" applyFont="1" applyBorder="1" applyAlignment="1">
      <alignment horizontal="left" vertical="top" wrapText="1" indent="3"/>
    </xf>
    <xf numFmtId="0" fontId="13" fillId="0" borderId="0" xfId="5" applyFont="1" applyAlignment="1">
      <alignment vertical="top" wrapText="1"/>
    </xf>
    <xf numFmtId="0" fontId="13" fillId="0" borderId="0" xfId="5" applyFont="1" applyAlignment="1">
      <alignment vertical="top"/>
    </xf>
    <xf numFmtId="0" fontId="9" fillId="0" borderId="25" xfId="5" applyFont="1" applyFill="1" applyBorder="1" applyAlignment="1">
      <alignment vertical="top" wrapText="1"/>
    </xf>
    <xf numFmtId="201" fontId="8" fillId="0" borderId="25" xfId="5" applyNumberFormat="1" applyFont="1" applyFill="1" applyBorder="1" applyAlignment="1">
      <alignment vertical="top" wrapText="1"/>
    </xf>
    <xf numFmtId="0" fontId="8" fillId="0" borderId="25" xfId="5" applyFont="1" applyFill="1" applyBorder="1" applyAlignment="1">
      <alignment horizontal="center" vertical="top" wrapText="1"/>
    </xf>
    <xf numFmtId="197" fontId="36" fillId="0" borderId="25" xfId="5" applyNumberFormat="1" applyFont="1" applyFill="1" applyBorder="1" applyAlignment="1">
      <alignment horizontal="right" vertical="top" wrapText="1"/>
    </xf>
    <xf numFmtId="187" fontId="37" fillId="0" borderId="25" xfId="5" applyNumberFormat="1" applyFont="1" applyFill="1" applyBorder="1" applyAlignment="1">
      <alignment horizontal="right" vertical="top" wrapText="1"/>
    </xf>
    <xf numFmtId="187" fontId="37" fillId="0" borderId="0" xfId="5" applyNumberFormat="1" applyFont="1" applyFill="1" applyBorder="1" applyAlignment="1">
      <alignment horizontal="right" vertical="top" wrapText="1"/>
    </xf>
    <xf numFmtId="0" fontId="8" fillId="0" borderId="27" xfId="5" applyFont="1" applyFill="1" applyBorder="1" applyAlignment="1">
      <alignment horizontal="left" vertical="top" wrapText="1" indent="2"/>
    </xf>
    <xf numFmtId="0" fontId="8" fillId="0" borderId="28" xfId="5" applyFont="1" applyFill="1" applyBorder="1" applyAlignment="1">
      <alignment horizontal="left" vertical="top" wrapText="1" indent="2"/>
    </xf>
    <xf numFmtId="187" fontId="37" fillId="0" borderId="29" xfId="5" applyNumberFormat="1" applyFont="1" applyFill="1" applyBorder="1" applyAlignment="1">
      <alignment horizontal="right" vertical="top" wrapText="1"/>
    </xf>
    <xf numFmtId="187" fontId="37" fillId="0" borderId="30" xfId="5" applyNumberFormat="1" applyFont="1" applyFill="1" applyBorder="1" applyAlignment="1">
      <alignment horizontal="right" vertical="top" wrapText="1"/>
    </xf>
    <xf numFmtId="187" fontId="39" fillId="0" borderId="0" xfId="5" applyNumberFormat="1" applyFont="1" applyBorder="1"/>
    <xf numFmtId="0" fontId="39" fillId="0" borderId="0" xfId="5" applyFont="1" applyBorder="1"/>
    <xf numFmtId="0" fontId="40" fillId="0" borderId="0" xfId="5" applyFont="1" applyBorder="1"/>
    <xf numFmtId="0" fontId="39" fillId="0" borderId="0" xfId="5" applyFont="1" applyAlignment="1">
      <alignment vertical="top" wrapText="1"/>
    </xf>
    <xf numFmtId="0" fontId="39" fillId="0" borderId="0" xfId="5" applyFont="1"/>
    <xf numFmtId="0" fontId="40" fillId="0" borderId="0" xfId="5" applyFont="1"/>
    <xf numFmtId="187" fontId="39" fillId="0" borderId="0" xfId="5" applyNumberFormat="1" applyFont="1"/>
    <xf numFmtId="0" fontId="2" fillId="3" borderId="5" xfId="1" applyFont="1" applyFill="1" applyBorder="1" applyAlignment="1">
      <alignment horizontal="left" wrapText="1"/>
    </xf>
    <xf numFmtId="0" fontId="2" fillId="3" borderId="6" xfId="1" applyFont="1" applyFill="1" applyBorder="1" applyAlignment="1">
      <alignment horizontal="left" wrapText="1"/>
    </xf>
    <xf numFmtId="0" fontId="2" fillId="3" borderId="7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2" fillId="0" borderId="11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2" fillId="0" borderId="14" xfId="1" applyFont="1" applyBorder="1" applyAlignment="1">
      <alignment horizontal="left"/>
    </xf>
    <xf numFmtId="0" fontId="12" fillId="0" borderId="15" xfId="1" applyFont="1" applyBorder="1" applyAlignment="1">
      <alignment horizontal="left"/>
    </xf>
    <xf numFmtId="0" fontId="12" fillId="0" borderId="13" xfId="1" applyFont="1" applyBorder="1" applyAlignment="1">
      <alignment horizontal="left"/>
    </xf>
    <xf numFmtId="0" fontId="12" fillId="0" borderId="16" xfId="1" applyFont="1" applyBorder="1" applyAlignment="1">
      <alignment horizontal="left"/>
    </xf>
    <xf numFmtId="0" fontId="12" fillId="0" borderId="15" xfId="1" applyFont="1" applyBorder="1" applyAlignment="1">
      <alignment vertical="top" wrapText="1"/>
    </xf>
    <xf numFmtId="0" fontId="12" fillId="0" borderId="13" xfId="1" applyFont="1" applyBorder="1" applyAlignment="1">
      <alignment vertical="top" wrapText="1"/>
    </xf>
    <xf numFmtId="0" fontId="12" fillId="0" borderId="16" xfId="1" applyFont="1" applyBorder="1" applyAlignment="1">
      <alignment vertical="top" wrapText="1"/>
    </xf>
    <xf numFmtId="0" fontId="12" fillId="0" borderId="2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2" fillId="0" borderId="3" xfId="1" applyFont="1" applyBorder="1" applyAlignment="1">
      <alignment horizontal="left"/>
    </xf>
    <xf numFmtId="0" fontId="11" fillId="0" borderId="13" xfId="1" applyFont="1" applyBorder="1" applyAlignment="1">
      <alignment horizontal="center"/>
    </xf>
    <xf numFmtId="0" fontId="12" fillId="0" borderId="5" xfId="1" applyFont="1" applyBorder="1" applyAlignment="1">
      <alignment vertical="top" wrapText="1"/>
    </xf>
    <xf numFmtId="0" fontId="12" fillId="0" borderId="6" xfId="1" applyFont="1" applyBorder="1" applyAlignment="1">
      <alignment vertical="top" wrapText="1"/>
    </xf>
    <xf numFmtId="0" fontId="12" fillId="0" borderId="7" xfId="1" applyFont="1" applyBorder="1" applyAlignment="1">
      <alignment vertical="top" wrapText="1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0" fontId="13" fillId="0" borderId="0" xfId="1" applyFont="1" applyAlignment="1">
      <alignment vertical="top" wrapText="1"/>
    </xf>
    <xf numFmtId="0" fontId="14" fillId="0" borderId="0" xfId="1" applyFont="1" applyAlignment="1">
      <alignment vertical="top"/>
    </xf>
    <xf numFmtId="0" fontId="13" fillId="0" borderId="0" xfId="1" applyFont="1" applyAlignment="1">
      <alignment horizontal="left" wrapText="1"/>
    </xf>
    <xf numFmtId="0" fontId="13" fillId="0" borderId="0" xfId="1" applyFont="1" applyAlignment="1">
      <alignment horizontal="left"/>
    </xf>
    <xf numFmtId="0" fontId="17" fillId="0" borderId="13" xfId="1" applyFont="1" applyBorder="1" applyAlignment="1">
      <alignment horizontal="left"/>
    </xf>
    <xf numFmtId="0" fontId="13" fillId="2" borderId="10" xfId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49" fontId="27" fillId="0" borderId="5" xfId="5" applyNumberFormat="1" applyFont="1" applyBorder="1" applyAlignment="1">
      <alignment horizontal="left" vertical="top" wrapText="1"/>
    </xf>
    <xf numFmtId="49" fontId="27" fillId="0" borderId="6" xfId="5" applyNumberFormat="1" applyFont="1" applyBorder="1" applyAlignment="1">
      <alignment horizontal="left" vertical="top" wrapText="1"/>
    </xf>
    <xf numFmtId="49" fontId="27" fillId="0" borderId="7" xfId="5" applyNumberFormat="1" applyFont="1" applyBorder="1" applyAlignment="1">
      <alignment horizontal="left" vertical="top" wrapText="1"/>
    </xf>
    <xf numFmtId="0" fontId="8" fillId="0" borderId="26" xfId="5" applyFont="1" applyFill="1" applyBorder="1" applyAlignment="1">
      <alignment horizontal="left" vertical="top" wrapText="1"/>
    </xf>
    <xf numFmtId="0" fontId="8" fillId="0" borderId="27" xfId="5" applyFont="1" applyFill="1" applyBorder="1" applyAlignment="1">
      <alignment horizontal="left" vertical="top" wrapText="1"/>
    </xf>
    <xf numFmtId="187" fontId="38" fillId="0" borderId="26" xfId="5" applyNumberFormat="1" applyFont="1" applyFill="1" applyBorder="1" applyAlignment="1">
      <alignment horizontal="left" vertical="top" wrapText="1" indent="2"/>
    </xf>
    <xf numFmtId="187" fontId="37" fillId="0" borderId="27" xfId="5" applyNumberFormat="1" applyFont="1" applyFill="1" applyBorder="1" applyAlignment="1">
      <alignment horizontal="left" vertical="top" wrapText="1" indent="2"/>
    </xf>
    <xf numFmtId="187" fontId="37" fillId="0" borderId="28" xfId="5" applyNumberFormat="1" applyFont="1" applyFill="1" applyBorder="1" applyAlignment="1">
      <alignment horizontal="left" vertical="top" wrapText="1" indent="2"/>
    </xf>
    <xf numFmtId="49" fontId="27" fillId="0" borderId="1" xfId="5" applyNumberFormat="1" applyFont="1" applyBorder="1" applyAlignment="1">
      <alignment horizontal="center" vertical="center" wrapText="1"/>
    </xf>
    <xf numFmtId="49" fontId="27" fillId="0" borderId="9" xfId="5" applyNumberFormat="1" applyFont="1" applyBorder="1" applyAlignment="1">
      <alignment horizontal="center" vertical="center" wrapText="1"/>
    </xf>
    <xf numFmtId="0" fontId="26" fillId="0" borderId="1" xfId="5" applyNumberFormat="1" applyFont="1" applyBorder="1" applyAlignment="1">
      <alignment horizontal="left" vertical="top" wrapText="1"/>
    </xf>
    <xf numFmtId="0" fontId="26" fillId="0" borderId="8" xfId="5" applyNumberFormat="1" applyFont="1" applyBorder="1" applyAlignment="1">
      <alignment horizontal="left" vertical="top" wrapText="1"/>
    </xf>
    <xf numFmtId="49" fontId="27" fillId="0" borderId="8" xfId="5" applyNumberFormat="1" applyFont="1" applyBorder="1" applyAlignment="1">
      <alignment horizontal="center" vertical="center" wrapText="1"/>
    </xf>
    <xf numFmtId="0" fontId="27" fillId="0" borderId="1" xfId="5" applyFont="1" applyBorder="1" applyAlignment="1">
      <alignment horizontal="center" vertical="center" wrapText="1"/>
    </xf>
    <xf numFmtId="0" fontId="27" fillId="0" borderId="9" xfId="5" applyFont="1" applyBorder="1" applyAlignment="1">
      <alignment horizontal="center" vertical="center" wrapText="1"/>
    </xf>
    <xf numFmtId="49" fontId="11" fillId="10" borderId="10" xfId="5" applyNumberFormat="1" applyFont="1" applyFill="1" applyBorder="1" applyAlignment="1">
      <alignment horizontal="center"/>
    </xf>
    <xf numFmtId="49" fontId="11" fillId="7" borderId="1" xfId="5" applyNumberFormat="1" applyFont="1" applyFill="1" applyBorder="1" applyAlignment="1">
      <alignment horizontal="center" vertical="center" wrapText="1"/>
    </xf>
    <xf numFmtId="49" fontId="11" fillId="7" borderId="9" xfId="5" applyNumberFormat="1" applyFont="1" applyFill="1" applyBorder="1" applyAlignment="1">
      <alignment horizontal="center" vertical="center" wrapText="1"/>
    </xf>
    <xf numFmtId="49" fontId="11" fillId="0" borderId="10" xfId="5" applyNumberFormat="1" applyFont="1" applyBorder="1" applyAlignment="1">
      <alignment horizontal="center"/>
    </xf>
    <xf numFmtId="49" fontId="11" fillId="10" borderId="1" xfId="5" applyNumberFormat="1" applyFont="1" applyFill="1" applyBorder="1" applyAlignment="1">
      <alignment horizontal="center" vertical="center" wrapText="1"/>
    </xf>
    <xf numFmtId="49" fontId="11" fillId="10" borderId="9" xfId="5" applyNumberFormat="1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/>
    </xf>
    <xf numFmtId="0" fontId="17" fillId="0" borderId="0" xfId="1" applyFont="1" applyAlignment="1">
      <alignment horizontal="left"/>
    </xf>
    <xf numFmtId="0" fontId="13" fillId="0" borderId="0" xfId="5" applyFont="1" applyAlignment="1">
      <alignment horizontal="left" wrapText="1"/>
    </xf>
    <xf numFmtId="49" fontId="13" fillId="0" borderId="0" xfId="5" applyNumberFormat="1" applyFont="1" applyAlignment="1">
      <alignment horizontal="left" wrapText="1"/>
    </xf>
    <xf numFmtId="0" fontId="20" fillId="0" borderId="0" xfId="7" applyFont="1" applyAlignment="1">
      <alignment horizontal="center" vertical="center"/>
    </xf>
    <xf numFmtId="0" fontId="20" fillId="0" borderId="0" xfId="7" applyFont="1" applyAlignment="1">
      <alignment vertical="center"/>
    </xf>
    <xf numFmtId="0" fontId="19" fillId="0" borderId="0" xfId="7" applyFont="1" applyAlignment="1">
      <alignment horizontal="center"/>
    </xf>
    <xf numFmtId="0" fontId="20" fillId="0" borderId="0" xfId="7" applyFont="1"/>
    <xf numFmtId="0" fontId="19" fillId="0" borderId="0" xfId="7" applyFont="1" applyAlignment="1">
      <alignment horizontal="center" vertical="center"/>
    </xf>
    <xf numFmtId="0" fontId="19" fillId="0" borderId="0" xfId="7" applyFont="1" applyAlignment="1">
      <alignment vertical="center"/>
    </xf>
    <xf numFmtId="0" fontId="19" fillId="0" borderId="0" xfId="7" applyFont="1" applyAlignment="1">
      <alignment horizontal="left" vertical="center"/>
    </xf>
    <xf numFmtId="0" fontId="19" fillId="0" borderId="0" xfId="7" applyFont="1" applyBorder="1" applyAlignment="1">
      <alignment horizontal="center" vertical="center" wrapText="1"/>
    </xf>
    <xf numFmtId="0" fontId="19" fillId="0" borderId="0" xfId="7" applyFont="1" applyBorder="1" applyAlignment="1">
      <alignment vertical="center"/>
    </xf>
    <xf numFmtId="0" fontId="19" fillId="0" borderId="0" xfId="7" applyFont="1" applyAlignment="1">
      <alignment horizontal="center" vertical="center"/>
    </xf>
    <xf numFmtId="0" fontId="20" fillId="0" borderId="0" xfId="7" applyFont="1" applyAlignment="1">
      <alignment horizontal="left" vertical="center"/>
    </xf>
    <xf numFmtId="0" fontId="19" fillId="0" borderId="5" xfId="7" applyFont="1" applyBorder="1" applyAlignment="1">
      <alignment horizontal="center" vertical="center"/>
    </xf>
    <xf numFmtId="0" fontId="19" fillId="0" borderId="6" xfId="7" applyFont="1" applyBorder="1" applyAlignment="1">
      <alignment horizontal="center" vertical="center"/>
    </xf>
    <xf numFmtId="0" fontId="19" fillId="0" borderId="7" xfId="7" applyFont="1" applyBorder="1" applyAlignment="1">
      <alignment horizontal="center" vertical="center"/>
    </xf>
    <xf numFmtId="0" fontId="19" fillId="0" borderId="2" xfId="7" applyFont="1" applyBorder="1" applyAlignment="1">
      <alignment horizontal="center"/>
    </xf>
    <xf numFmtId="0" fontId="19" fillId="0" borderId="1" xfId="7" applyFont="1" applyBorder="1" applyAlignment="1">
      <alignment horizontal="center"/>
    </xf>
    <xf numFmtId="0" fontId="19" fillId="0" borderId="4" xfId="7" applyFont="1" applyBorder="1" applyAlignment="1">
      <alignment horizontal="center"/>
    </xf>
    <xf numFmtId="0" fontId="19" fillId="0" borderId="2" xfId="7" applyFont="1" applyBorder="1" applyAlignment="1">
      <alignment horizontal="center" vertical="center"/>
    </xf>
    <xf numFmtId="0" fontId="19" fillId="0" borderId="3" xfId="7" applyFont="1" applyBorder="1" applyAlignment="1">
      <alignment horizontal="center" vertical="center"/>
    </xf>
    <xf numFmtId="0" fontId="19" fillId="0" borderId="1" xfId="7" applyFont="1" applyBorder="1" applyAlignment="1">
      <alignment horizontal="center" vertical="center" wrapText="1"/>
    </xf>
    <xf numFmtId="0" fontId="19" fillId="0" borderId="11" xfId="7" applyFont="1" applyBorder="1" applyAlignment="1">
      <alignment horizontal="center" vertical="center"/>
    </xf>
    <xf numFmtId="0" fontId="19" fillId="0" borderId="8" xfId="7" applyFont="1" applyBorder="1" applyAlignment="1">
      <alignment horizontal="center" vertical="center" wrapText="1"/>
    </xf>
    <xf numFmtId="0" fontId="19" fillId="0" borderId="11" xfId="7" applyFont="1" applyBorder="1" applyAlignment="1">
      <alignment horizontal="center"/>
    </xf>
    <xf numFmtId="0" fontId="19" fillId="0" borderId="8" xfId="7" applyFont="1" applyBorder="1" applyAlignment="1">
      <alignment horizontal="center"/>
    </xf>
    <xf numFmtId="0" fontId="19" fillId="0" borderId="0" xfId="7" applyFont="1" applyBorder="1" applyAlignment="1">
      <alignment horizontal="center"/>
    </xf>
    <xf numFmtId="0" fontId="19" fillId="0" borderId="1" xfId="7" applyFont="1" applyBorder="1" applyAlignment="1">
      <alignment horizontal="center" vertical="center"/>
    </xf>
    <xf numFmtId="0" fontId="19" fillId="0" borderId="11" xfId="7" applyFont="1" applyBorder="1" applyAlignment="1">
      <alignment horizontal="center" vertical="center"/>
    </xf>
    <xf numFmtId="0" fontId="19" fillId="0" borderId="14" xfId="7" applyFont="1" applyBorder="1" applyAlignment="1">
      <alignment horizontal="center" vertical="center"/>
    </xf>
    <xf numFmtId="0" fontId="19" fillId="0" borderId="8" xfId="7" applyFont="1" applyBorder="1" applyAlignment="1">
      <alignment horizontal="center" vertical="center" wrapText="1"/>
    </xf>
    <xf numFmtId="0" fontId="19" fillId="0" borderId="8" xfId="7" applyFont="1" applyBorder="1" applyAlignment="1">
      <alignment horizontal="center" vertical="center"/>
    </xf>
    <xf numFmtId="0" fontId="19" fillId="0" borderId="8" xfId="7" applyFont="1" applyBorder="1" applyAlignment="1">
      <alignment horizontal="center" vertical="center"/>
    </xf>
    <xf numFmtId="0" fontId="19" fillId="0" borderId="15" xfId="7" applyFont="1" applyBorder="1" applyAlignment="1">
      <alignment horizontal="center" vertical="center"/>
    </xf>
    <xf numFmtId="0" fontId="19" fillId="0" borderId="16" xfId="7" applyFont="1" applyBorder="1" applyAlignment="1">
      <alignment horizontal="center" vertical="center"/>
    </xf>
    <xf numFmtId="0" fontId="19" fillId="0" borderId="9" xfId="7" applyFont="1" applyBorder="1" applyAlignment="1">
      <alignment horizontal="center" vertical="center" wrapText="1"/>
    </xf>
    <xf numFmtId="0" fontId="19" fillId="0" borderId="15" xfId="7" applyFont="1" applyBorder="1" applyAlignment="1">
      <alignment horizontal="center" vertical="center" wrapText="1"/>
    </xf>
    <xf numFmtId="0" fontId="19" fillId="0" borderId="9" xfId="7" applyFont="1" applyBorder="1" applyAlignment="1">
      <alignment horizontal="center" vertical="center" wrapText="1"/>
    </xf>
    <xf numFmtId="0" fontId="19" fillId="0" borderId="15" xfId="7" applyFont="1" applyBorder="1" applyAlignment="1">
      <alignment horizontal="center"/>
    </xf>
    <xf numFmtId="0" fontId="19" fillId="0" borderId="9" xfId="7" applyFont="1" applyBorder="1" applyAlignment="1">
      <alignment horizontal="center"/>
    </xf>
    <xf numFmtId="0" fontId="19" fillId="0" borderId="13" xfId="7" applyFont="1" applyBorder="1" applyAlignment="1">
      <alignment horizontal="center"/>
    </xf>
    <xf numFmtId="0" fontId="19" fillId="0" borderId="9" xfId="7" applyFont="1" applyBorder="1" applyAlignment="1">
      <alignment horizontal="center" vertical="center"/>
    </xf>
    <xf numFmtId="0" fontId="19" fillId="0" borderId="31" xfId="7" applyFont="1" applyBorder="1" applyAlignment="1">
      <alignment horizontal="left" vertical="center"/>
    </xf>
    <xf numFmtId="0" fontId="19" fillId="0" borderId="32" xfId="7" applyFont="1" applyBorder="1" applyAlignment="1">
      <alignment horizontal="left" vertical="center"/>
    </xf>
    <xf numFmtId="0" fontId="19" fillId="0" borderId="17" xfId="7" applyFont="1" applyBorder="1" applyAlignment="1">
      <alignment horizontal="center" vertical="center" wrapText="1"/>
    </xf>
    <xf numFmtId="0" fontId="19" fillId="0" borderId="17" xfId="7" applyFont="1" applyBorder="1" applyAlignment="1">
      <alignment horizontal="center" vertical="center"/>
    </xf>
    <xf numFmtId="0" fontId="19" fillId="0" borderId="17" xfId="7" applyFont="1" applyBorder="1" applyAlignment="1">
      <alignment vertical="center" wrapText="1"/>
    </xf>
    <xf numFmtId="0" fontId="19" fillId="0" borderId="17" xfId="7" applyFont="1" applyBorder="1" applyAlignment="1">
      <alignment vertical="center"/>
    </xf>
    <xf numFmtId="0" fontId="20" fillId="0" borderId="17" xfId="7" applyFont="1" applyFill="1" applyBorder="1" applyAlignment="1">
      <alignment horizontal="center" vertical="top" wrapText="1"/>
    </xf>
    <xf numFmtId="0" fontId="20" fillId="0" borderId="31" xfId="7" applyFont="1" applyBorder="1" applyAlignment="1">
      <alignment horizontal="left" vertical="center"/>
    </xf>
    <xf numFmtId="0" fontId="20" fillId="0" borderId="32" xfId="7" applyFont="1" applyBorder="1" applyAlignment="1">
      <alignment horizontal="left" vertical="center"/>
    </xf>
    <xf numFmtId="0" fontId="20" fillId="0" borderId="17" xfId="7" applyFont="1" applyFill="1" applyBorder="1" applyAlignment="1">
      <alignment horizontal="center" vertical="center" wrapText="1"/>
    </xf>
    <xf numFmtId="0" fontId="19" fillId="0" borderId="17" xfId="7" applyFont="1" applyFill="1" applyBorder="1" applyAlignment="1">
      <alignment horizontal="center" vertical="center"/>
    </xf>
    <xf numFmtId="0" fontId="19" fillId="0" borderId="17" xfId="7" applyFont="1" applyFill="1" applyBorder="1" applyAlignment="1">
      <alignment vertical="center"/>
    </xf>
    <xf numFmtId="0" fontId="19" fillId="0" borderId="17" xfId="7" applyFont="1" applyFill="1" applyBorder="1" applyAlignment="1">
      <alignment vertical="center" wrapText="1"/>
    </xf>
    <xf numFmtId="0" fontId="19" fillId="0" borderId="17" xfId="7" applyFont="1" applyFill="1" applyBorder="1" applyAlignment="1">
      <alignment horizontal="center" vertical="center" wrapText="1"/>
    </xf>
    <xf numFmtId="0" fontId="20" fillId="0" borderId="17" xfId="7" applyFont="1" applyBorder="1" applyAlignment="1">
      <alignment horizontal="center" vertical="center"/>
    </xf>
    <xf numFmtId="0" fontId="20" fillId="0" borderId="19" xfId="7" applyFont="1" applyFill="1" applyBorder="1" applyAlignment="1">
      <alignment horizontal="center" vertical="center" wrapText="1"/>
    </xf>
    <xf numFmtId="0" fontId="19" fillId="0" borderId="19" xfId="7" applyFont="1" applyFill="1" applyBorder="1" applyAlignment="1">
      <alignment horizontal="center" vertical="center"/>
    </xf>
    <xf numFmtId="0" fontId="19" fillId="0" borderId="19" xfId="7" applyFont="1" applyBorder="1" applyAlignment="1">
      <alignment vertical="center" wrapText="1"/>
    </xf>
    <xf numFmtId="0" fontId="19" fillId="0" borderId="19" xfId="7" applyFont="1" applyFill="1" applyBorder="1" applyAlignment="1">
      <alignment vertical="center"/>
    </xf>
    <xf numFmtId="0" fontId="19" fillId="0" borderId="19" xfId="7" applyFont="1" applyFill="1" applyBorder="1" applyAlignment="1">
      <alignment vertical="center" wrapText="1"/>
    </xf>
    <xf numFmtId="0" fontId="19" fillId="0" borderId="19" xfId="7" applyFont="1" applyFill="1" applyBorder="1" applyAlignment="1">
      <alignment horizontal="center" vertical="center" wrapText="1"/>
    </xf>
    <xf numFmtId="0" fontId="20" fillId="0" borderId="17" xfId="7" applyFont="1" applyBorder="1" applyAlignment="1">
      <alignment vertical="center"/>
    </xf>
    <xf numFmtId="0" fontId="20" fillId="0" borderId="18" xfId="7" applyFont="1" applyBorder="1" applyAlignment="1">
      <alignment horizontal="center" vertical="center"/>
    </xf>
    <xf numFmtId="0" fontId="19" fillId="0" borderId="18" xfId="7" applyFont="1" applyBorder="1" applyAlignment="1">
      <alignment vertical="center" wrapText="1"/>
    </xf>
    <xf numFmtId="0" fontId="20" fillId="0" borderId="18" xfId="7" applyFont="1" applyBorder="1" applyAlignment="1">
      <alignment vertical="center"/>
    </xf>
    <xf numFmtId="0" fontId="19" fillId="0" borderId="35" xfId="7" applyFont="1" applyBorder="1" applyAlignment="1">
      <alignment horizontal="left" vertical="center"/>
    </xf>
    <xf numFmtId="0" fontId="19" fillId="0" borderId="36" xfId="7" applyFont="1" applyBorder="1" applyAlignment="1">
      <alignment horizontal="left" vertical="center"/>
    </xf>
    <xf numFmtId="0" fontId="20" fillId="0" borderId="12" xfId="7" applyFont="1" applyBorder="1" applyAlignment="1">
      <alignment horizontal="center" vertical="center"/>
    </xf>
    <xf numFmtId="0" fontId="19" fillId="0" borderId="12" xfId="7" applyFont="1" applyBorder="1" applyAlignment="1">
      <alignment vertical="center" wrapText="1"/>
    </xf>
    <xf numFmtId="0" fontId="20" fillId="0" borderId="12" xfId="7" applyFont="1" applyBorder="1" applyAlignment="1">
      <alignment vertical="center"/>
    </xf>
    <xf numFmtId="0" fontId="19" fillId="0" borderId="31" xfId="7" applyFont="1" applyBorder="1" applyAlignment="1">
      <alignment horizontal="left" vertical="center"/>
    </xf>
    <xf numFmtId="0" fontId="19" fillId="0" borderId="32" xfId="7" applyFont="1" applyBorder="1" applyAlignment="1">
      <alignment horizontal="left" vertical="center"/>
    </xf>
    <xf numFmtId="0" fontId="19" fillId="0" borderId="23" xfId="7" applyFont="1" applyBorder="1" applyAlignment="1">
      <alignment vertical="center" wrapText="1"/>
    </xf>
    <xf numFmtId="0" fontId="19" fillId="0" borderId="37" xfId="7" applyFont="1" applyBorder="1" applyAlignment="1">
      <alignment vertical="center" wrapText="1"/>
    </xf>
    <xf numFmtId="0" fontId="20" fillId="0" borderId="19" xfId="7" applyFont="1" applyBorder="1" applyAlignment="1">
      <alignment horizontal="center" vertical="center"/>
    </xf>
    <xf numFmtId="0" fontId="20" fillId="0" borderId="19" xfId="7" applyFont="1" applyBorder="1" applyAlignment="1">
      <alignment vertical="center"/>
    </xf>
    <xf numFmtId="0" fontId="20" fillId="0" borderId="11" xfId="7" applyFont="1" applyBorder="1"/>
    <xf numFmtId="0" fontId="19" fillId="0" borderId="31" xfId="7" applyFont="1" applyBorder="1"/>
    <xf numFmtId="0" fontId="19" fillId="0" borderId="32" xfId="7" applyFont="1" applyBorder="1" applyAlignment="1">
      <alignment vertical="center"/>
    </xf>
    <xf numFmtId="0" fontId="20" fillId="0" borderId="31" xfId="7" applyFont="1" applyBorder="1"/>
    <xf numFmtId="0" fontId="19" fillId="0" borderId="33" xfId="7" applyFont="1" applyBorder="1" applyAlignment="1">
      <alignment horizontal="left" vertical="center"/>
    </xf>
    <xf numFmtId="0" fontId="19" fillId="0" borderId="34" xfId="7" applyFont="1" applyBorder="1" applyAlignment="1">
      <alignment horizontal="left" vertical="center"/>
    </xf>
    <xf numFmtId="0" fontId="19" fillId="0" borderId="18" xfId="7" applyFont="1" applyBorder="1" applyAlignment="1">
      <alignment vertical="center"/>
    </xf>
    <xf numFmtId="0" fontId="20" fillId="0" borderId="4" xfId="7" applyFont="1" applyBorder="1"/>
    <xf numFmtId="0" fontId="42" fillId="0" borderId="4" xfId="7" applyFont="1" applyBorder="1" applyAlignment="1">
      <alignment horizontal="left" vertical="center"/>
    </xf>
    <xf numFmtId="0" fontId="20" fillId="0" borderId="4" xfId="7" applyFont="1" applyBorder="1" applyAlignment="1">
      <alignment vertical="center"/>
    </xf>
    <xf numFmtId="0" fontId="42" fillId="0" borderId="0" xfId="7" applyFont="1" applyAlignment="1">
      <alignment horizontal="left" vertical="center"/>
    </xf>
    <xf numFmtId="0" fontId="19" fillId="0" borderId="0" xfId="7" applyFont="1" applyAlignment="1">
      <alignment horizontal="right" vertical="center"/>
    </xf>
    <xf numFmtId="0" fontId="19" fillId="0" borderId="1" xfId="7" applyFont="1" applyBorder="1" applyAlignment="1">
      <alignment horizontal="center" vertical="center"/>
    </xf>
    <xf numFmtId="0" fontId="19" fillId="0" borderId="1" xfId="7" applyFont="1" applyBorder="1" applyAlignment="1">
      <alignment vertical="center"/>
    </xf>
    <xf numFmtId="0" fontId="19" fillId="0" borderId="2" xfId="7" applyFont="1" applyBorder="1" applyAlignment="1">
      <alignment horizontal="center" vertical="center"/>
    </xf>
    <xf numFmtId="0" fontId="19" fillId="0" borderId="4" xfId="7" applyFont="1" applyBorder="1" applyAlignment="1">
      <alignment horizontal="center" vertical="center"/>
    </xf>
    <xf numFmtId="0" fontId="19" fillId="0" borderId="8" xfId="7" applyFont="1" applyBorder="1" applyAlignment="1">
      <alignment vertical="center"/>
    </xf>
    <xf numFmtId="0" fontId="19" fillId="0" borderId="3" xfId="7" applyFont="1" applyBorder="1" applyAlignment="1">
      <alignment horizontal="center" vertical="center"/>
    </xf>
    <xf numFmtId="0" fontId="19" fillId="0" borderId="0" xfId="7" applyFont="1" applyBorder="1" applyAlignment="1">
      <alignment horizontal="center" vertical="center"/>
    </xf>
    <xf numFmtId="0" fontId="19" fillId="0" borderId="14" xfId="7" applyFont="1" applyBorder="1" applyAlignment="1">
      <alignment horizontal="center" vertical="center"/>
    </xf>
    <xf numFmtId="0" fontId="19" fillId="0" borderId="9" xfId="7" applyFont="1" applyBorder="1" applyAlignment="1">
      <alignment vertical="center"/>
    </xf>
    <xf numFmtId="0" fontId="19" fillId="0" borderId="15" xfId="7" applyFont="1" applyBorder="1" applyAlignment="1">
      <alignment horizontal="center" vertical="center"/>
    </xf>
    <xf numFmtId="0" fontId="19" fillId="0" borderId="9" xfId="7" applyFont="1" applyBorder="1" applyAlignment="1">
      <alignment horizontal="center" vertical="center"/>
    </xf>
    <xf numFmtId="0" fontId="19" fillId="0" borderId="16" xfId="7" applyFont="1" applyBorder="1" applyAlignment="1">
      <alignment horizontal="center" vertical="center"/>
    </xf>
    <xf numFmtId="0" fontId="19" fillId="0" borderId="13" xfId="7" applyFont="1" applyBorder="1" applyAlignment="1">
      <alignment horizontal="center" vertical="center"/>
    </xf>
    <xf numFmtId="0" fontId="19" fillId="0" borderId="12" xfId="7" applyFont="1" applyBorder="1" applyAlignment="1">
      <alignment horizontal="center" vertical="center"/>
    </xf>
    <xf numFmtId="0" fontId="19" fillId="0" borderId="12" xfId="7" applyFont="1" applyBorder="1" applyAlignment="1">
      <alignment horizontal="left" vertical="center" wrapText="1"/>
    </xf>
    <xf numFmtId="188" fontId="19" fillId="0" borderId="12" xfId="8" applyFont="1" applyBorder="1" applyAlignment="1">
      <alignment vertical="center" wrapText="1"/>
    </xf>
    <xf numFmtId="0" fontId="19" fillId="0" borderId="12" xfId="7" applyFont="1" applyBorder="1" applyAlignment="1">
      <alignment horizontal="center" vertical="center" wrapText="1"/>
    </xf>
    <xf numFmtId="0" fontId="19" fillId="0" borderId="12" xfId="7" applyFont="1" applyBorder="1" applyAlignment="1">
      <alignment vertical="center"/>
    </xf>
    <xf numFmtId="0" fontId="20" fillId="0" borderId="17" xfId="7" applyFont="1" applyBorder="1" applyAlignment="1">
      <alignment horizontal="right" vertical="center"/>
    </xf>
    <xf numFmtId="0" fontId="20" fillId="0" borderId="17" xfId="7" applyFont="1" applyFill="1" applyBorder="1" applyAlignment="1">
      <alignment horizontal="left" vertical="top" wrapText="1" indent="1"/>
    </xf>
    <xf numFmtId="0" fontId="19" fillId="0" borderId="17" xfId="7" applyFont="1" applyFill="1" applyBorder="1" applyAlignment="1">
      <alignment horizontal="left" vertical="top" wrapText="1" indent="4"/>
    </xf>
    <xf numFmtId="0" fontId="19" fillId="0" borderId="17" xfId="7" applyFont="1" applyBorder="1" applyAlignment="1">
      <alignment horizontal="left" vertical="center" wrapText="1"/>
    </xf>
    <xf numFmtId="0" fontId="19" fillId="0" borderId="17" xfId="7" applyFont="1" applyFill="1" applyBorder="1" applyAlignment="1">
      <alignment horizontal="left" vertical="top" wrapText="1" indent="1"/>
    </xf>
    <xf numFmtId="0" fontId="20" fillId="0" borderId="0" xfId="7" applyFont="1" applyFill="1"/>
    <xf numFmtId="0" fontId="19" fillId="0" borderId="17" xfId="7" applyFont="1" applyFill="1" applyBorder="1" applyAlignment="1">
      <alignment horizontal="left" vertical="center" wrapText="1"/>
    </xf>
    <xf numFmtId="49" fontId="19" fillId="0" borderId="17" xfId="7" applyNumberFormat="1" applyFont="1" applyFill="1" applyBorder="1" applyAlignment="1">
      <alignment vertical="top" wrapText="1"/>
    </xf>
    <xf numFmtId="188" fontId="19" fillId="0" borderId="17" xfId="8" applyFont="1" applyBorder="1" applyAlignment="1">
      <alignment horizontal="center" vertical="center"/>
    </xf>
    <xf numFmtId="188" fontId="20" fillId="0" borderId="17" xfId="8" applyFont="1" applyBorder="1" applyAlignment="1">
      <alignment horizontal="center" vertical="center"/>
    </xf>
    <xf numFmtId="0" fontId="19" fillId="0" borderId="17" xfId="7" applyFont="1" applyFill="1" applyBorder="1" applyAlignment="1">
      <alignment vertical="top" wrapText="1"/>
    </xf>
    <xf numFmtId="0" fontId="19" fillId="0" borderId="18" xfId="7" applyFont="1" applyFill="1" applyBorder="1" applyAlignment="1">
      <alignment horizontal="center" vertical="center"/>
    </xf>
    <xf numFmtId="0" fontId="20" fillId="0" borderId="18" xfId="7" applyFont="1" applyFill="1" applyBorder="1" applyAlignment="1">
      <alignment horizontal="left" vertical="top" wrapText="1" indent="1"/>
    </xf>
    <xf numFmtId="0" fontId="19" fillId="0" borderId="10" xfId="7" applyFont="1" applyBorder="1" applyAlignment="1">
      <alignment horizontal="center" vertical="center"/>
    </xf>
    <xf numFmtId="0" fontId="19" fillId="0" borderId="10" xfId="7" applyFont="1" applyBorder="1" applyAlignment="1">
      <alignment vertical="center"/>
    </xf>
    <xf numFmtId="0" fontId="19" fillId="0" borderId="0" xfId="7" applyFont="1"/>
    <xf numFmtId="0" fontId="43" fillId="0" borderId="0" xfId="7" applyFont="1" applyAlignment="1">
      <alignment vertical="center"/>
    </xf>
    <xf numFmtId="0" fontId="44" fillId="0" borderId="0" xfId="7" applyFont="1" applyAlignment="1">
      <alignment horizontal="left"/>
    </xf>
    <xf numFmtId="0" fontId="44" fillId="0" borderId="0" xfId="7" applyFont="1" applyAlignment="1">
      <alignment vertical="center"/>
    </xf>
    <xf numFmtId="0" fontId="44" fillId="0" borderId="0" xfId="7" applyFont="1" applyAlignment="1">
      <alignment horizontal="left" vertical="center"/>
    </xf>
    <xf numFmtId="0" fontId="43" fillId="0" borderId="0" xfId="7" applyFont="1"/>
    <xf numFmtId="0" fontId="44" fillId="0" borderId="0" xfId="7" applyFont="1" applyAlignment="1">
      <alignment horizontal="center" vertical="center"/>
    </xf>
    <xf numFmtId="0" fontId="43" fillId="0" borderId="0" xfId="7" applyFont="1" applyAlignment="1">
      <alignment horizontal="left" vertical="center"/>
    </xf>
    <xf numFmtId="0" fontId="20" fillId="0" borderId="0" xfId="7" applyFont="1" applyBorder="1"/>
    <xf numFmtId="0" fontId="45" fillId="0" borderId="0" xfId="7" applyFont="1"/>
    <xf numFmtId="0" fontId="46" fillId="0" borderId="0" xfId="7" applyFont="1"/>
    <xf numFmtId="0" fontId="46" fillId="0" borderId="18" xfId="7" applyFont="1" applyBorder="1" applyAlignment="1">
      <alignment horizontal="center"/>
    </xf>
    <xf numFmtId="0" fontId="46" fillId="0" borderId="18" xfId="7" applyFont="1" applyBorder="1"/>
    <xf numFmtId="0" fontId="46" fillId="0" borderId="20" xfId="7" applyFont="1" applyBorder="1" applyAlignment="1">
      <alignment horizontal="center"/>
    </xf>
    <xf numFmtId="0" fontId="46" fillId="0" borderId="20" xfId="7" applyFont="1" applyBorder="1"/>
    <xf numFmtId="0" fontId="46" fillId="0" borderId="17" xfId="7" applyFont="1" applyBorder="1"/>
    <xf numFmtId="0" fontId="46" fillId="0" borderId="17" xfId="7" applyFont="1" applyBorder="1" applyAlignment="1">
      <alignment horizontal="center"/>
    </xf>
    <xf numFmtId="0" fontId="46" fillId="0" borderId="19" xfId="7" applyFont="1" applyBorder="1"/>
    <xf numFmtId="0" fontId="46" fillId="0" borderId="19" xfId="7" applyFont="1" applyBorder="1" applyAlignment="1">
      <alignment horizontal="center"/>
    </xf>
    <xf numFmtId="0" fontId="20" fillId="0" borderId="17" xfId="7" applyFont="1" applyBorder="1"/>
    <xf numFmtId="17" fontId="46" fillId="0" borderId="17" xfId="7" applyNumberFormat="1" applyFont="1" applyBorder="1" applyAlignment="1">
      <alignment horizontal="center"/>
    </xf>
    <xf numFmtId="0" fontId="47" fillId="0" borderId="19" xfId="7" applyFont="1" applyBorder="1"/>
    <xf numFmtId="0" fontId="46" fillId="0" borderId="12" xfId="7" applyFont="1" applyBorder="1"/>
    <xf numFmtId="0" fontId="46" fillId="0" borderId="12" xfId="7" applyFont="1" applyBorder="1" applyAlignment="1">
      <alignment horizontal="center"/>
    </xf>
    <xf numFmtId="0" fontId="47" fillId="0" borderId="12" xfId="7" applyFont="1" applyBorder="1"/>
    <xf numFmtId="0" fontId="47" fillId="0" borderId="10" xfId="7" applyFont="1" applyBorder="1" applyAlignment="1">
      <alignment horizontal="center"/>
    </xf>
    <xf numFmtId="0" fontId="47" fillId="0" borderId="0" xfId="7" applyFont="1"/>
    <xf numFmtId="0" fontId="47" fillId="0" borderId="0" xfId="7" applyFont="1" applyAlignment="1">
      <alignment horizontal="center"/>
    </xf>
    <xf numFmtId="0" fontId="46" fillId="0" borderId="19" xfId="7" applyFont="1" applyBorder="1" applyAlignment="1">
      <alignment wrapText="1"/>
    </xf>
    <xf numFmtId="0" fontId="46" fillId="0" borderId="19" xfId="7" applyFont="1" applyBorder="1" applyAlignment="1">
      <alignment horizontal="center" vertical="center"/>
    </xf>
    <xf numFmtId="0" fontId="46" fillId="0" borderId="18" xfId="7" applyFont="1" applyBorder="1" applyAlignment="1">
      <alignment wrapText="1"/>
    </xf>
    <xf numFmtId="0" fontId="46" fillId="0" borderId="18" xfId="7" applyFont="1" applyBorder="1" applyAlignment="1">
      <alignment horizontal="center" vertical="center"/>
    </xf>
    <xf numFmtId="0" fontId="20" fillId="0" borderId="31" xfId="7" applyFont="1" applyBorder="1" applyAlignment="1">
      <alignment horizontal="left" vertical="center" wrapText="1"/>
    </xf>
    <xf numFmtId="0" fontId="20" fillId="0" borderId="32" xfId="7" applyFont="1" applyBorder="1" applyAlignment="1">
      <alignment horizontal="left" vertical="center" wrapText="1"/>
    </xf>
  </cellXfs>
  <cellStyles count="9">
    <cellStyle name="Comma 2" xfId="8" xr:uid="{09E9B54C-32B4-462C-83FB-97839FA73125}"/>
    <cellStyle name="Comma 2 2" xfId="6" xr:uid="{CF51EB20-82EA-4A25-A78E-29C3806C0F83}"/>
    <cellStyle name="Comma 4" xfId="2" xr:uid="{445CA861-60BE-4212-BC5C-BD4ABB978CD4}"/>
    <cellStyle name="Normal" xfId="0" builtinId="0"/>
    <cellStyle name="Normal 2" xfId="5" xr:uid="{1A76D371-65E5-4FF2-9BD3-8089F979C517}"/>
    <cellStyle name="Normal 3" xfId="7" xr:uid="{109AE50A-78F0-43AB-AFA4-AA771DECB339}"/>
    <cellStyle name="Normal 4" xfId="1" xr:uid="{6BB89904-903D-49AC-8E9F-72E4354D211E}"/>
    <cellStyle name="Normal_mask" xfId="3" xr:uid="{3E0D0C54-2B83-466A-95B1-2422E2FBE113}"/>
    <cellStyle name="เครื่องหมายจุลภาค 2" xfId="4" xr:uid="{1100BB35-4AB8-4470-AA8A-BA99ADE51E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2</xdr:row>
      <xdr:rowOff>66675</xdr:rowOff>
    </xdr:from>
    <xdr:to>
      <xdr:col>9</xdr:col>
      <xdr:colOff>685800</xdr:colOff>
      <xdr:row>2</xdr:row>
      <xdr:rowOff>247650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9241604-C0A4-4D7B-8D42-3DFB1B13D36A}"/>
            </a:ext>
          </a:extLst>
        </xdr:cNvPr>
        <xdr:cNvSpPr>
          <a:spLocks noChangeArrowheads="1"/>
        </xdr:cNvSpPr>
      </xdr:nvSpPr>
      <xdr:spPr bwMode="auto">
        <a:xfrm>
          <a:off x="8734425" y="600075"/>
          <a:ext cx="2571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</xdr:row>
      <xdr:rowOff>85725</xdr:rowOff>
    </xdr:from>
    <xdr:to>
      <xdr:col>9</xdr:col>
      <xdr:colOff>695325</xdr:colOff>
      <xdr:row>3</xdr:row>
      <xdr:rowOff>266700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C3B64DA-B3E9-4807-8418-F4E2589A64D5}"/>
            </a:ext>
          </a:extLst>
        </xdr:cNvPr>
        <xdr:cNvSpPr>
          <a:spLocks noChangeArrowheads="1"/>
        </xdr:cNvSpPr>
      </xdr:nvSpPr>
      <xdr:spPr bwMode="auto">
        <a:xfrm>
          <a:off x="8743950" y="904875"/>
          <a:ext cx="2571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1</xdr:row>
      <xdr:rowOff>66675</xdr:rowOff>
    </xdr:from>
    <xdr:to>
      <xdr:col>9</xdr:col>
      <xdr:colOff>685800</xdr:colOff>
      <xdr:row>1</xdr:row>
      <xdr:rowOff>247650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A2AF58E-DADB-4C3E-836D-1D74AE1FF5D8}"/>
            </a:ext>
          </a:extLst>
        </xdr:cNvPr>
        <xdr:cNvSpPr>
          <a:spLocks noChangeArrowheads="1"/>
        </xdr:cNvSpPr>
      </xdr:nvSpPr>
      <xdr:spPr bwMode="auto">
        <a:xfrm>
          <a:off x="8372475" y="352425"/>
          <a:ext cx="2571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</xdr:row>
      <xdr:rowOff>95250</xdr:rowOff>
    </xdr:from>
    <xdr:to>
      <xdr:col>9</xdr:col>
      <xdr:colOff>695325</xdr:colOff>
      <xdr:row>2</xdr:row>
      <xdr:rowOff>276225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DEC3D5B-7BFD-4A10-8EE1-D41596C3E760}"/>
            </a:ext>
          </a:extLst>
        </xdr:cNvPr>
        <xdr:cNvSpPr>
          <a:spLocks noChangeArrowheads="1"/>
        </xdr:cNvSpPr>
      </xdr:nvSpPr>
      <xdr:spPr bwMode="auto">
        <a:xfrm>
          <a:off x="8382000" y="666750"/>
          <a:ext cx="2571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66675</xdr:rowOff>
    </xdr:from>
    <xdr:to>
      <xdr:col>6</xdr:col>
      <xdr:colOff>685800</xdr:colOff>
      <xdr:row>1</xdr:row>
      <xdr:rowOff>247650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069F75B-4A41-4BD4-B0A5-0DE7C5CC665B}"/>
            </a:ext>
          </a:extLst>
        </xdr:cNvPr>
        <xdr:cNvSpPr>
          <a:spLocks noChangeArrowheads="1"/>
        </xdr:cNvSpPr>
      </xdr:nvSpPr>
      <xdr:spPr bwMode="auto">
        <a:xfrm>
          <a:off x="6610350" y="352425"/>
          <a:ext cx="2571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438150</xdr:colOff>
      <xdr:row>2</xdr:row>
      <xdr:rowOff>95250</xdr:rowOff>
    </xdr:from>
    <xdr:to>
      <xdr:col>6</xdr:col>
      <xdr:colOff>695325</xdr:colOff>
      <xdr:row>2</xdr:row>
      <xdr:rowOff>276225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3042F73-9C75-40BF-A17C-9835EDD3C027}"/>
            </a:ext>
          </a:extLst>
        </xdr:cNvPr>
        <xdr:cNvSpPr>
          <a:spLocks noChangeArrowheads="1"/>
        </xdr:cNvSpPr>
      </xdr:nvSpPr>
      <xdr:spPr bwMode="auto">
        <a:xfrm>
          <a:off x="6619875" y="666750"/>
          <a:ext cx="2571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428625</xdr:colOff>
      <xdr:row>1</xdr:row>
      <xdr:rowOff>66675</xdr:rowOff>
    </xdr:from>
    <xdr:to>
      <xdr:col>6</xdr:col>
      <xdr:colOff>685800</xdr:colOff>
      <xdr:row>1</xdr:row>
      <xdr:rowOff>247650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F25CDE3-E5F2-42A9-A186-7ECD2047601D}"/>
            </a:ext>
          </a:extLst>
        </xdr:cNvPr>
        <xdr:cNvSpPr>
          <a:spLocks noChangeArrowheads="1"/>
        </xdr:cNvSpPr>
      </xdr:nvSpPr>
      <xdr:spPr bwMode="auto">
        <a:xfrm>
          <a:off x="6610350" y="352425"/>
          <a:ext cx="2571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438150</xdr:colOff>
      <xdr:row>2</xdr:row>
      <xdr:rowOff>95250</xdr:rowOff>
    </xdr:from>
    <xdr:to>
      <xdr:col>6</xdr:col>
      <xdr:colOff>695325</xdr:colOff>
      <xdr:row>2</xdr:row>
      <xdr:rowOff>276225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D8B1CF7-EE9C-4560-87A0-F1042946ACE2}"/>
            </a:ext>
          </a:extLst>
        </xdr:cNvPr>
        <xdr:cNvSpPr>
          <a:spLocks noChangeArrowheads="1"/>
        </xdr:cNvSpPr>
      </xdr:nvSpPr>
      <xdr:spPr bwMode="auto">
        <a:xfrm>
          <a:off x="6619875" y="666750"/>
          <a:ext cx="2571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38408E2-50B0-485D-BCD9-D9849F2A0B6D}"/>
            </a:ext>
          </a:extLst>
        </xdr:cNvPr>
        <xdr:cNvSpPr>
          <a:spLocks noChangeShapeType="1"/>
        </xdr:cNvSpPr>
      </xdr:nvSpPr>
      <xdr:spPr bwMode="auto">
        <a:xfrm flipV="1">
          <a:off x="12649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 macro="" textlink="">
      <xdr:nvSpPr>
        <xdr:cNvPr id="3" name="Line 18">
          <a:extLst>
            <a:ext uri="{FF2B5EF4-FFF2-40B4-BE49-F238E27FC236}">
              <a16:creationId xmlns:a16="http://schemas.microsoft.com/office/drawing/2014/main" id="{E4899388-9488-4EAD-8C17-C67953E3B778}"/>
            </a:ext>
          </a:extLst>
        </xdr:cNvPr>
        <xdr:cNvSpPr>
          <a:spLocks noChangeShapeType="1"/>
        </xdr:cNvSpPr>
      </xdr:nvSpPr>
      <xdr:spPr bwMode="auto">
        <a:xfrm flipV="1">
          <a:off x="12649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 macro="" textlink="">
      <xdr:nvSpPr>
        <xdr:cNvPr id="4" name="Line 28">
          <a:extLst>
            <a:ext uri="{FF2B5EF4-FFF2-40B4-BE49-F238E27FC236}">
              <a16:creationId xmlns:a16="http://schemas.microsoft.com/office/drawing/2014/main" id="{3F301F7F-FB50-4774-BAFD-5C29F5584E94}"/>
            </a:ext>
          </a:extLst>
        </xdr:cNvPr>
        <xdr:cNvSpPr>
          <a:spLocks noChangeShapeType="1"/>
        </xdr:cNvSpPr>
      </xdr:nvSpPr>
      <xdr:spPr bwMode="auto">
        <a:xfrm flipV="1">
          <a:off x="12649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 macro="" textlink="">
      <xdr:nvSpPr>
        <xdr:cNvPr id="5" name="Line 38">
          <a:extLst>
            <a:ext uri="{FF2B5EF4-FFF2-40B4-BE49-F238E27FC236}">
              <a16:creationId xmlns:a16="http://schemas.microsoft.com/office/drawing/2014/main" id="{CD223BDB-C40A-4929-84C0-355B069E77C6}"/>
            </a:ext>
          </a:extLst>
        </xdr:cNvPr>
        <xdr:cNvSpPr>
          <a:spLocks noChangeShapeType="1"/>
        </xdr:cNvSpPr>
      </xdr:nvSpPr>
      <xdr:spPr bwMode="auto">
        <a:xfrm flipV="1">
          <a:off x="12649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 macro="" textlink="">
      <xdr:nvSpPr>
        <xdr:cNvPr id="6" name="Line 48">
          <a:extLst>
            <a:ext uri="{FF2B5EF4-FFF2-40B4-BE49-F238E27FC236}">
              <a16:creationId xmlns:a16="http://schemas.microsoft.com/office/drawing/2014/main" id="{9204246F-6052-4F4F-B751-9ABF2D868CCA}"/>
            </a:ext>
          </a:extLst>
        </xdr:cNvPr>
        <xdr:cNvSpPr>
          <a:spLocks noChangeShapeType="1"/>
        </xdr:cNvSpPr>
      </xdr:nvSpPr>
      <xdr:spPr bwMode="auto">
        <a:xfrm flipV="1">
          <a:off x="12649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 macro="" textlink="">
      <xdr:nvSpPr>
        <xdr:cNvPr id="7" name="Line 58">
          <a:extLst>
            <a:ext uri="{FF2B5EF4-FFF2-40B4-BE49-F238E27FC236}">
              <a16:creationId xmlns:a16="http://schemas.microsoft.com/office/drawing/2014/main" id="{D8A0B117-A519-47E0-B9A5-FECB5498EBE9}"/>
            </a:ext>
          </a:extLst>
        </xdr:cNvPr>
        <xdr:cNvSpPr>
          <a:spLocks noChangeShapeType="1"/>
        </xdr:cNvSpPr>
      </xdr:nvSpPr>
      <xdr:spPr bwMode="auto">
        <a:xfrm flipV="1">
          <a:off x="12649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 macro="" textlink="">
      <xdr:nvSpPr>
        <xdr:cNvPr id="8" name="Line 68">
          <a:extLst>
            <a:ext uri="{FF2B5EF4-FFF2-40B4-BE49-F238E27FC236}">
              <a16:creationId xmlns:a16="http://schemas.microsoft.com/office/drawing/2014/main" id="{438BA7B2-2D44-4B30-B857-C051AD86E71E}"/>
            </a:ext>
          </a:extLst>
        </xdr:cNvPr>
        <xdr:cNvSpPr>
          <a:spLocks noChangeShapeType="1"/>
        </xdr:cNvSpPr>
      </xdr:nvSpPr>
      <xdr:spPr bwMode="auto">
        <a:xfrm flipV="1">
          <a:off x="12649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 macro="" textlink="">
      <xdr:nvSpPr>
        <xdr:cNvPr id="9" name="Line 78">
          <a:extLst>
            <a:ext uri="{FF2B5EF4-FFF2-40B4-BE49-F238E27FC236}">
              <a16:creationId xmlns:a16="http://schemas.microsoft.com/office/drawing/2014/main" id="{F49D51DD-DDAB-467A-BF43-C196F781528B}"/>
            </a:ext>
          </a:extLst>
        </xdr:cNvPr>
        <xdr:cNvSpPr>
          <a:spLocks noChangeShapeType="1"/>
        </xdr:cNvSpPr>
      </xdr:nvSpPr>
      <xdr:spPr bwMode="auto">
        <a:xfrm flipV="1">
          <a:off x="12649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 macro="" textlink="">
      <xdr:nvSpPr>
        <xdr:cNvPr id="10" name="Line 88">
          <a:extLst>
            <a:ext uri="{FF2B5EF4-FFF2-40B4-BE49-F238E27FC236}">
              <a16:creationId xmlns:a16="http://schemas.microsoft.com/office/drawing/2014/main" id="{90F058A4-541F-4A9F-B799-A6911588AC5D}"/>
            </a:ext>
          </a:extLst>
        </xdr:cNvPr>
        <xdr:cNvSpPr>
          <a:spLocks noChangeShapeType="1"/>
        </xdr:cNvSpPr>
      </xdr:nvSpPr>
      <xdr:spPr bwMode="auto">
        <a:xfrm flipV="1">
          <a:off x="12649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3</xdr:row>
      <xdr:rowOff>38100</xdr:rowOff>
    </xdr:from>
    <xdr:to>
      <xdr:col>2</xdr:col>
      <xdr:colOff>571500</xdr:colOff>
      <xdr:row>3</xdr:row>
      <xdr:rowOff>257175</xdr:rowOff>
    </xdr:to>
    <xdr:sp macro="" textlink="">
      <xdr:nvSpPr>
        <xdr:cNvPr id="11" name="Rectangle 3">
          <a:extLst>
            <a:ext uri="{FF2B5EF4-FFF2-40B4-BE49-F238E27FC236}">
              <a16:creationId xmlns:a16="http://schemas.microsoft.com/office/drawing/2014/main" id="{36AD2A94-77C3-474B-B26B-F2811032CCEA}"/>
            </a:ext>
          </a:extLst>
        </xdr:cNvPr>
        <xdr:cNvSpPr>
          <a:spLocks noChangeArrowheads="1"/>
        </xdr:cNvSpPr>
      </xdr:nvSpPr>
      <xdr:spPr bwMode="auto">
        <a:xfrm>
          <a:off x="5610225" y="933450"/>
          <a:ext cx="1714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457200</xdr:colOff>
      <xdr:row>3</xdr:row>
      <xdr:rowOff>85725</xdr:rowOff>
    </xdr:from>
    <xdr:to>
      <xdr:col>2</xdr:col>
      <xdr:colOff>561975</xdr:colOff>
      <xdr:row>3</xdr:row>
      <xdr:rowOff>228600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8F2C176C-2396-46AF-8ADD-91C365BA5D1F}"/>
            </a:ext>
          </a:extLst>
        </xdr:cNvPr>
        <xdr:cNvSpPr>
          <a:spLocks noChangeShapeType="1"/>
        </xdr:cNvSpPr>
      </xdr:nvSpPr>
      <xdr:spPr bwMode="auto">
        <a:xfrm flipV="1">
          <a:off x="5667375" y="981075"/>
          <a:ext cx="1047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190500</xdr:colOff>
      <xdr:row>5</xdr:row>
      <xdr:rowOff>28575</xdr:rowOff>
    </xdr:from>
    <xdr:to>
      <xdr:col>15</xdr:col>
      <xdr:colOff>466725</xdr:colOff>
      <xdr:row>5</xdr:row>
      <xdr:rowOff>257175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6096A0CA-55EC-4315-BA81-923516A25C3B}"/>
            </a:ext>
          </a:extLst>
        </xdr:cNvPr>
        <xdr:cNvSpPr>
          <a:spLocks noChangeArrowheads="1"/>
        </xdr:cNvSpPr>
      </xdr:nvSpPr>
      <xdr:spPr bwMode="auto">
        <a:xfrm>
          <a:off x="14468475" y="153352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238125</xdr:colOff>
      <xdr:row>5</xdr:row>
      <xdr:rowOff>66675</xdr:rowOff>
    </xdr:from>
    <xdr:to>
      <xdr:col>15</xdr:col>
      <xdr:colOff>457200</xdr:colOff>
      <xdr:row>5</xdr:row>
      <xdr:rowOff>228600</xdr:rowOff>
    </xdr:to>
    <xdr:sp macro="" textlink="">
      <xdr:nvSpPr>
        <xdr:cNvPr id="14" name="Line 7">
          <a:extLst>
            <a:ext uri="{FF2B5EF4-FFF2-40B4-BE49-F238E27FC236}">
              <a16:creationId xmlns:a16="http://schemas.microsoft.com/office/drawing/2014/main" id="{40AF7FE4-3CF1-456C-83A5-2591DACE5BFF}"/>
            </a:ext>
          </a:extLst>
        </xdr:cNvPr>
        <xdr:cNvSpPr>
          <a:spLocks noChangeShapeType="1"/>
        </xdr:cNvSpPr>
      </xdr:nvSpPr>
      <xdr:spPr bwMode="auto">
        <a:xfrm flipV="1">
          <a:off x="14516100" y="157162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190500</xdr:colOff>
      <xdr:row>6</xdr:row>
      <xdr:rowOff>38100</xdr:rowOff>
    </xdr:from>
    <xdr:to>
      <xdr:col>15</xdr:col>
      <xdr:colOff>466725</xdr:colOff>
      <xdr:row>6</xdr:row>
      <xdr:rowOff>266700</xdr:rowOff>
    </xdr:to>
    <xdr:sp macro="" textlink="">
      <xdr:nvSpPr>
        <xdr:cNvPr id="15" name="Rectangle 5">
          <a:extLst>
            <a:ext uri="{FF2B5EF4-FFF2-40B4-BE49-F238E27FC236}">
              <a16:creationId xmlns:a16="http://schemas.microsoft.com/office/drawing/2014/main" id="{48467CB5-1F96-46E6-902B-C150BA7B2CD7}"/>
            </a:ext>
          </a:extLst>
        </xdr:cNvPr>
        <xdr:cNvSpPr>
          <a:spLocks noChangeArrowheads="1"/>
        </xdr:cNvSpPr>
      </xdr:nvSpPr>
      <xdr:spPr bwMode="auto">
        <a:xfrm>
          <a:off x="14468475" y="18478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4</xdr:row>
      <xdr:rowOff>38100</xdr:rowOff>
    </xdr:from>
    <xdr:to>
      <xdr:col>2</xdr:col>
      <xdr:colOff>571500</xdr:colOff>
      <xdr:row>4</xdr:row>
      <xdr:rowOff>257175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E17B811B-F93B-47AD-BD5A-0B2EFF00D92B}"/>
            </a:ext>
          </a:extLst>
        </xdr:cNvPr>
        <xdr:cNvSpPr>
          <a:spLocks noChangeArrowheads="1"/>
        </xdr:cNvSpPr>
      </xdr:nvSpPr>
      <xdr:spPr bwMode="auto">
        <a:xfrm>
          <a:off x="5610225" y="1238250"/>
          <a:ext cx="1714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F1C2F9-5ABF-4E87-ADB0-FB2674C18235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45B2127-E7D8-4412-AAAD-73B29EE73BA0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A172437-8F81-4CBF-B808-A9D5378ABED9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6723DD4-0AF2-4F58-B92F-F027C7BBE129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7F09286-4B5C-4F66-9000-80256E31257F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749114C9-F9D9-4CD0-AEA2-BF4EACE3E891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E00CA010-BB6B-4000-96B2-D2CA971B6B43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3ED6A548-6FAC-43B9-A9D8-34D9F701E523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24811B77-6EC3-48DC-94A9-6B03CC42BFEC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FBABBCA0-7A16-4137-A357-2809AABA9A4A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2BF8872C-D460-48B1-8CDE-ECBB80178309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75275BD8-A127-4D93-9789-D2051D4197E1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483BAE81-8553-42E3-960D-98496D8BF2D8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1F43820-1EC6-41BC-84FB-FD2D32BAA820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CB9C976C-AAC1-4EAA-B497-2DDA986679FE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D845883A-7132-4F7B-8890-ABE5130699D8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8" name="Line 18">
          <a:extLst>
            <a:ext uri="{FF2B5EF4-FFF2-40B4-BE49-F238E27FC236}">
              <a16:creationId xmlns:a16="http://schemas.microsoft.com/office/drawing/2014/main" id="{ACDB82EC-9CD4-40B2-881B-DC5125445C49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18B4B6DC-499F-4E70-A374-587A72A05CDD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20" name="Rectangle 21">
          <a:extLst>
            <a:ext uri="{FF2B5EF4-FFF2-40B4-BE49-F238E27FC236}">
              <a16:creationId xmlns:a16="http://schemas.microsoft.com/office/drawing/2014/main" id="{3C1335A7-85AE-4CE5-B0DB-C7DD7E0497B3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21" name="Rectangle 22">
          <a:extLst>
            <a:ext uri="{FF2B5EF4-FFF2-40B4-BE49-F238E27FC236}">
              <a16:creationId xmlns:a16="http://schemas.microsoft.com/office/drawing/2014/main" id="{901CC0FD-6C84-4296-83E5-DA6CBBE9EFAA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22" name="Line 23">
          <a:extLst>
            <a:ext uri="{FF2B5EF4-FFF2-40B4-BE49-F238E27FC236}">
              <a16:creationId xmlns:a16="http://schemas.microsoft.com/office/drawing/2014/main" id="{BD217579-866F-45F7-8A36-41E4A38BD8B7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23" name="Rectangle 24">
          <a:extLst>
            <a:ext uri="{FF2B5EF4-FFF2-40B4-BE49-F238E27FC236}">
              <a16:creationId xmlns:a16="http://schemas.microsoft.com/office/drawing/2014/main" id="{8AE3BF53-A558-414E-BC7F-2F83FFCA59DC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24" name="Rectangle 25">
          <a:extLst>
            <a:ext uri="{FF2B5EF4-FFF2-40B4-BE49-F238E27FC236}">
              <a16:creationId xmlns:a16="http://schemas.microsoft.com/office/drawing/2014/main" id="{865440BE-B81B-4D66-848A-0414098CF104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25" name="Line 26">
          <a:extLst>
            <a:ext uri="{FF2B5EF4-FFF2-40B4-BE49-F238E27FC236}">
              <a16:creationId xmlns:a16="http://schemas.microsoft.com/office/drawing/2014/main" id="{CB2309B7-D031-47D7-9A0A-FD3095F7570D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26" name="Rectangle 27">
          <a:extLst>
            <a:ext uri="{FF2B5EF4-FFF2-40B4-BE49-F238E27FC236}">
              <a16:creationId xmlns:a16="http://schemas.microsoft.com/office/drawing/2014/main" id="{94859AD8-7F42-4024-9FE7-AEAA048E9CE3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27" name="Line 28">
          <a:extLst>
            <a:ext uri="{FF2B5EF4-FFF2-40B4-BE49-F238E27FC236}">
              <a16:creationId xmlns:a16="http://schemas.microsoft.com/office/drawing/2014/main" id="{EF044CB1-5346-4074-B73F-A68E24002EB1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28" name="Rectangle 29">
          <a:extLst>
            <a:ext uri="{FF2B5EF4-FFF2-40B4-BE49-F238E27FC236}">
              <a16:creationId xmlns:a16="http://schemas.microsoft.com/office/drawing/2014/main" id="{4381734C-5A08-4151-94DF-9936EA31731E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29" name="Rectangle 31">
          <a:extLst>
            <a:ext uri="{FF2B5EF4-FFF2-40B4-BE49-F238E27FC236}">
              <a16:creationId xmlns:a16="http://schemas.microsoft.com/office/drawing/2014/main" id="{7B64E72E-2D50-4625-A673-309F7224706B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30" name="Rectangle 32">
          <a:extLst>
            <a:ext uri="{FF2B5EF4-FFF2-40B4-BE49-F238E27FC236}">
              <a16:creationId xmlns:a16="http://schemas.microsoft.com/office/drawing/2014/main" id="{9FA9FE4A-446C-443F-860A-39844B2FC5CA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31" name="Line 33">
          <a:extLst>
            <a:ext uri="{FF2B5EF4-FFF2-40B4-BE49-F238E27FC236}">
              <a16:creationId xmlns:a16="http://schemas.microsoft.com/office/drawing/2014/main" id="{B7680E00-CB1F-4370-B760-11268C0CBD08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32" name="Rectangle 34">
          <a:extLst>
            <a:ext uri="{FF2B5EF4-FFF2-40B4-BE49-F238E27FC236}">
              <a16:creationId xmlns:a16="http://schemas.microsoft.com/office/drawing/2014/main" id="{DD0FE6DB-DA1D-4A18-AFAA-16BDCF5C5F45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33" name="Rectangle 35">
          <a:extLst>
            <a:ext uri="{FF2B5EF4-FFF2-40B4-BE49-F238E27FC236}">
              <a16:creationId xmlns:a16="http://schemas.microsoft.com/office/drawing/2014/main" id="{B8ECEE40-6DD4-44B5-ABE6-6B2EC9CD0ED6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34" name="Line 36">
          <a:extLst>
            <a:ext uri="{FF2B5EF4-FFF2-40B4-BE49-F238E27FC236}">
              <a16:creationId xmlns:a16="http://schemas.microsoft.com/office/drawing/2014/main" id="{9B5499E5-93E6-4743-B9EE-3734F85AFF0C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35" name="Rectangle 37">
          <a:extLst>
            <a:ext uri="{FF2B5EF4-FFF2-40B4-BE49-F238E27FC236}">
              <a16:creationId xmlns:a16="http://schemas.microsoft.com/office/drawing/2014/main" id="{25B13B1D-F46B-43AA-8BB6-9716537F4A0F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36" name="Line 38">
          <a:extLst>
            <a:ext uri="{FF2B5EF4-FFF2-40B4-BE49-F238E27FC236}">
              <a16:creationId xmlns:a16="http://schemas.microsoft.com/office/drawing/2014/main" id="{202196E5-3F98-4CFE-9F2E-1DF5C490CD88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37" name="Rectangle 39">
          <a:extLst>
            <a:ext uri="{FF2B5EF4-FFF2-40B4-BE49-F238E27FC236}">
              <a16:creationId xmlns:a16="http://schemas.microsoft.com/office/drawing/2014/main" id="{8067C59B-D49F-44A2-AA32-229B43BC0CA8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38" name="Rectangle 41">
          <a:extLst>
            <a:ext uri="{FF2B5EF4-FFF2-40B4-BE49-F238E27FC236}">
              <a16:creationId xmlns:a16="http://schemas.microsoft.com/office/drawing/2014/main" id="{82695165-3F58-4676-A1F5-4E1B68B64860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39" name="Rectangle 42">
          <a:extLst>
            <a:ext uri="{FF2B5EF4-FFF2-40B4-BE49-F238E27FC236}">
              <a16:creationId xmlns:a16="http://schemas.microsoft.com/office/drawing/2014/main" id="{EFA8CB49-6CAD-4C6F-8B1E-31B004637474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40" name="Line 43">
          <a:extLst>
            <a:ext uri="{FF2B5EF4-FFF2-40B4-BE49-F238E27FC236}">
              <a16:creationId xmlns:a16="http://schemas.microsoft.com/office/drawing/2014/main" id="{C0DE0CDC-A53D-4DE2-83B5-65A7ACC418F8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41" name="Rectangle 44">
          <a:extLst>
            <a:ext uri="{FF2B5EF4-FFF2-40B4-BE49-F238E27FC236}">
              <a16:creationId xmlns:a16="http://schemas.microsoft.com/office/drawing/2014/main" id="{4FDCF08C-D67D-4A3C-B82C-8FCD01BD751E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42" name="Rectangle 45">
          <a:extLst>
            <a:ext uri="{FF2B5EF4-FFF2-40B4-BE49-F238E27FC236}">
              <a16:creationId xmlns:a16="http://schemas.microsoft.com/office/drawing/2014/main" id="{60CE1FFD-1559-4544-842F-012A85B54C98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43" name="Line 46">
          <a:extLst>
            <a:ext uri="{FF2B5EF4-FFF2-40B4-BE49-F238E27FC236}">
              <a16:creationId xmlns:a16="http://schemas.microsoft.com/office/drawing/2014/main" id="{5A650F2C-8C58-4303-AF7D-712A6776ADC0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44" name="Rectangle 47">
          <a:extLst>
            <a:ext uri="{FF2B5EF4-FFF2-40B4-BE49-F238E27FC236}">
              <a16:creationId xmlns:a16="http://schemas.microsoft.com/office/drawing/2014/main" id="{DE39A119-E337-41CF-89DE-C995BE544D06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45" name="Line 48">
          <a:extLst>
            <a:ext uri="{FF2B5EF4-FFF2-40B4-BE49-F238E27FC236}">
              <a16:creationId xmlns:a16="http://schemas.microsoft.com/office/drawing/2014/main" id="{C78523FA-0E74-4F93-B5FE-9D0D20CB6561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46" name="Rectangle 49">
          <a:extLst>
            <a:ext uri="{FF2B5EF4-FFF2-40B4-BE49-F238E27FC236}">
              <a16:creationId xmlns:a16="http://schemas.microsoft.com/office/drawing/2014/main" id="{BDB874EC-E2DD-4ED8-BDD1-DB2EF83E5C92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47" name="Rectangle 51">
          <a:extLst>
            <a:ext uri="{FF2B5EF4-FFF2-40B4-BE49-F238E27FC236}">
              <a16:creationId xmlns:a16="http://schemas.microsoft.com/office/drawing/2014/main" id="{F97462DD-F720-4890-A68A-98D480F5FE16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48" name="Rectangle 52">
          <a:extLst>
            <a:ext uri="{FF2B5EF4-FFF2-40B4-BE49-F238E27FC236}">
              <a16:creationId xmlns:a16="http://schemas.microsoft.com/office/drawing/2014/main" id="{BD526EFA-066E-4464-B252-9F33F461629F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49" name="Line 53">
          <a:extLst>
            <a:ext uri="{FF2B5EF4-FFF2-40B4-BE49-F238E27FC236}">
              <a16:creationId xmlns:a16="http://schemas.microsoft.com/office/drawing/2014/main" id="{7BF42970-5915-4376-B021-3FB2C2A70E1B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50" name="Rectangle 54">
          <a:extLst>
            <a:ext uri="{FF2B5EF4-FFF2-40B4-BE49-F238E27FC236}">
              <a16:creationId xmlns:a16="http://schemas.microsoft.com/office/drawing/2014/main" id="{D33A366A-96ED-4ABC-9D9E-8BA17AEA01C8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51" name="Rectangle 55">
          <a:extLst>
            <a:ext uri="{FF2B5EF4-FFF2-40B4-BE49-F238E27FC236}">
              <a16:creationId xmlns:a16="http://schemas.microsoft.com/office/drawing/2014/main" id="{E0B7AA3D-0596-4964-942C-55E4983B99E8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52" name="Line 56">
          <a:extLst>
            <a:ext uri="{FF2B5EF4-FFF2-40B4-BE49-F238E27FC236}">
              <a16:creationId xmlns:a16="http://schemas.microsoft.com/office/drawing/2014/main" id="{C8E6A55D-E28B-4871-8AFE-4DEEFBC5C4CD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53" name="Rectangle 57">
          <a:extLst>
            <a:ext uri="{FF2B5EF4-FFF2-40B4-BE49-F238E27FC236}">
              <a16:creationId xmlns:a16="http://schemas.microsoft.com/office/drawing/2014/main" id="{1D992633-84F6-40A7-AF79-10B53911EF3F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54" name="Line 58">
          <a:extLst>
            <a:ext uri="{FF2B5EF4-FFF2-40B4-BE49-F238E27FC236}">
              <a16:creationId xmlns:a16="http://schemas.microsoft.com/office/drawing/2014/main" id="{026C9B35-AFBB-490B-976E-391FC0D9CBF3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55" name="Rectangle 59">
          <a:extLst>
            <a:ext uri="{FF2B5EF4-FFF2-40B4-BE49-F238E27FC236}">
              <a16:creationId xmlns:a16="http://schemas.microsoft.com/office/drawing/2014/main" id="{E9B8F911-A79F-4467-912E-EC579C646625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56" name="Rectangle 61">
          <a:extLst>
            <a:ext uri="{FF2B5EF4-FFF2-40B4-BE49-F238E27FC236}">
              <a16:creationId xmlns:a16="http://schemas.microsoft.com/office/drawing/2014/main" id="{D7895877-74A5-4787-ACC1-CCAAF9E02690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57" name="Rectangle 62">
          <a:extLst>
            <a:ext uri="{FF2B5EF4-FFF2-40B4-BE49-F238E27FC236}">
              <a16:creationId xmlns:a16="http://schemas.microsoft.com/office/drawing/2014/main" id="{834BBAFC-65BF-4043-8B68-A7D11D9ABAA2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58" name="Line 63">
          <a:extLst>
            <a:ext uri="{FF2B5EF4-FFF2-40B4-BE49-F238E27FC236}">
              <a16:creationId xmlns:a16="http://schemas.microsoft.com/office/drawing/2014/main" id="{C869830B-C189-4F6D-A8CB-7ABF96EC713B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59" name="Rectangle 64">
          <a:extLst>
            <a:ext uri="{FF2B5EF4-FFF2-40B4-BE49-F238E27FC236}">
              <a16:creationId xmlns:a16="http://schemas.microsoft.com/office/drawing/2014/main" id="{00F8980D-D1FB-4DAA-B2C9-1E1E1E212FC4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60" name="Rectangle 65">
          <a:extLst>
            <a:ext uri="{FF2B5EF4-FFF2-40B4-BE49-F238E27FC236}">
              <a16:creationId xmlns:a16="http://schemas.microsoft.com/office/drawing/2014/main" id="{217BE1A3-BE01-495A-9D2F-7CA2B728DC92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61" name="Line 66">
          <a:extLst>
            <a:ext uri="{FF2B5EF4-FFF2-40B4-BE49-F238E27FC236}">
              <a16:creationId xmlns:a16="http://schemas.microsoft.com/office/drawing/2014/main" id="{FD3AB02B-AC26-4144-A8B5-715813BA6118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62" name="Rectangle 67">
          <a:extLst>
            <a:ext uri="{FF2B5EF4-FFF2-40B4-BE49-F238E27FC236}">
              <a16:creationId xmlns:a16="http://schemas.microsoft.com/office/drawing/2014/main" id="{84E5DAC4-CDA1-40AB-99C5-D8912DC32A03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63" name="Line 68">
          <a:extLst>
            <a:ext uri="{FF2B5EF4-FFF2-40B4-BE49-F238E27FC236}">
              <a16:creationId xmlns:a16="http://schemas.microsoft.com/office/drawing/2014/main" id="{A41D7EAA-2F99-4D56-8119-2473F0C616E9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64" name="Rectangle 69">
          <a:extLst>
            <a:ext uri="{FF2B5EF4-FFF2-40B4-BE49-F238E27FC236}">
              <a16:creationId xmlns:a16="http://schemas.microsoft.com/office/drawing/2014/main" id="{355B8988-BFAB-4134-B218-1CFAEF7E48C0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65" name="Rectangle 71">
          <a:extLst>
            <a:ext uri="{FF2B5EF4-FFF2-40B4-BE49-F238E27FC236}">
              <a16:creationId xmlns:a16="http://schemas.microsoft.com/office/drawing/2014/main" id="{65597424-4915-4D02-B4FD-8E6FB2D73C16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66" name="Rectangle 72">
          <a:extLst>
            <a:ext uri="{FF2B5EF4-FFF2-40B4-BE49-F238E27FC236}">
              <a16:creationId xmlns:a16="http://schemas.microsoft.com/office/drawing/2014/main" id="{50076CDC-C9FA-47C4-BE3C-5AB326049DDC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67" name="Line 73">
          <a:extLst>
            <a:ext uri="{FF2B5EF4-FFF2-40B4-BE49-F238E27FC236}">
              <a16:creationId xmlns:a16="http://schemas.microsoft.com/office/drawing/2014/main" id="{55D4D9F2-685F-4664-97BB-3292F207FDE4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68" name="Rectangle 74">
          <a:extLst>
            <a:ext uri="{FF2B5EF4-FFF2-40B4-BE49-F238E27FC236}">
              <a16:creationId xmlns:a16="http://schemas.microsoft.com/office/drawing/2014/main" id="{4BE1C896-A325-4FD8-B5CD-65EB03FAB601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69" name="Rectangle 75">
          <a:extLst>
            <a:ext uri="{FF2B5EF4-FFF2-40B4-BE49-F238E27FC236}">
              <a16:creationId xmlns:a16="http://schemas.microsoft.com/office/drawing/2014/main" id="{AD334B04-0FA3-420E-BA4C-BC0D9B8B09E7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70" name="Line 76">
          <a:extLst>
            <a:ext uri="{FF2B5EF4-FFF2-40B4-BE49-F238E27FC236}">
              <a16:creationId xmlns:a16="http://schemas.microsoft.com/office/drawing/2014/main" id="{1B447EA6-7F19-4663-B408-E14DA984FFB7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71" name="Rectangle 77">
          <a:extLst>
            <a:ext uri="{FF2B5EF4-FFF2-40B4-BE49-F238E27FC236}">
              <a16:creationId xmlns:a16="http://schemas.microsoft.com/office/drawing/2014/main" id="{2FDBC041-B499-4B88-9909-0852132CAE2A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72" name="Line 78">
          <a:extLst>
            <a:ext uri="{FF2B5EF4-FFF2-40B4-BE49-F238E27FC236}">
              <a16:creationId xmlns:a16="http://schemas.microsoft.com/office/drawing/2014/main" id="{4CFD6E78-845E-45B3-B8D3-308B5C901AE7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73" name="Rectangle 79">
          <a:extLst>
            <a:ext uri="{FF2B5EF4-FFF2-40B4-BE49-F238E27FC236}">
              <a16:creationId xmlns:a16="http://schemas.microsoft.com/office/drawing/2014/main" id="{DB86354F-822E-4FF6-AD56-A66576E2AAEA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74" name="Rectangle 81">
          <a:extLst>
            <a:ext uri="{FF2B5EF4-FFF2-40B4-BE49-F238E27FC236}">
              <a16:creationId xmlns:a16="http://schemas.microsoft.com/office/drawing/2014/main" id="{67364455-BA18-408A-B787-A2A7E38B7C82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75" name="Rectangle 82">
          <a:extLst>
            <a:ext uri="{FF2B5EF4-FFF2-40B4-BE49-F238E27FC236}">
              <a16:creationId xmlns:a16="http://schemas.microsoft.com/office/drawing/2014/main" id="{78F664F5-60B1-4928-9183-373855FC196C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76" name="Line 83">
          <a:extLst>
            <a:ext uri="{FF2B5EF4-FFF2-40B4-BE49-F238E27FC236}">
              <a16:creationId xmlns:a16="http://schemas.microsoft.com/office/drawing/2014/main" id="{9EC16B31-8087-4410-9463-212C48F7718C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77" name="Rectangle 84">
          <a:extLst>
            <a:ext uri="{FF2B5EF4-FFF2-40B4-BE49-F238E27FC236}">
              <a16:creationId xmlns:a16="http://schemas.microsoft.com/office/drawing/2014/main" id="{62B0A39E-051C-48AC-8C1D-5C15FF2E706F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78" name="Rectangle 85">
          <a:extLst>
            <a:ext uri="{FF2B5EF4-FFF2-40B4-BE49-F238E27FC236}">
              <a16:creationId xmlns:a16="http://schemas.microsoft.com/office/drawing/2014/main" id="{D2086574-0B92-4D39-AE91-576AD092BA8E}"/>
            </a:ext>
          </a:extLst>
        </xdr:cNvPr>
        <xdr:cNvSpPr>
          <a:spLocks noChangeArrowheads="1"/>
        </xdr:cNvSpPr>
      </xdr:nvSpPr>
      <xdr:spPr bwMode="auto"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79" name="Line 86">
          <a:extLst>
            <a:ext uri="{FF2B5EF4-FFF2-40B4-BE49-F238E27FC236}">
              <a16:creationId xmlns:a16="http://schemas.microsoft.com/office/drawing/2014/main" id="{4593B949-D8F4-4D75-A468-BD4633366FF3}"/>
            </a:ext>
          </a:extLst>
        </xdr:cNvPr>
        <xdr:cNvSpPr>
          <a:spLocks noChangeShapeType="1"/>
        </xdr:cNvSpPr>
      </xdr:nvSpPr>
      <xdr:spPr bwMode="auto">
        <a:xfrm flipV="1">
          <a:off x="5124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80" name="Rectangle 87">
          <a:extLst>
            <a:ext uri="{FF2B5EF4-FFF2-40B4-BE49-F238E27FC236}">
              <a16:creationId xmlns:a16="http://schemas.microsoft.com/office/drawing/2014/main" id="{56231907-7C82-4B40-A973-794C342ECB53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81" name="Line 88">
          <a:extLst>
            <a:ext uri="{FF2B5EF4-FFF2-40B4-BE49-F238E27FC236}">
              <a16:creationId xmlns:a16="http://schemas.microsoft.com/office/drawing/2014/main" id="{212FE1FF-915D-4446-8568-39B5F5F2793E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82" name="Rectangle 89">
          <a:extLst>
            <a:ext uri="{FF2B5EF4-FFF2-40B4-BE49-F238E27FC236}">
              <a16:creationId xmlns:a16="http://schemas.microsoft.com/office/drawing/2014/main" id="{1F3976E3-1A4A-48B5-B5A0-04F68AB9F963}"/>
            </a:ext>
          </a:extLst>
        </xdr:cNvPr>
        <xdr:cNvSpPr>
          <a:spLocks noChangeArrowheads="1"/>
        </xdr:cNvSpPr>
      </xdr:nvSpPr>
      <xdr:spPr bwMode="auto">
        <a:xfrm>
          <a:off x="128016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83" name="Rectangle 91">
          <a:extLst>
            <a:ext uri="{FF2B5EF4-FFF2-40B4-BE49-F238E27FC236}">
              <a16:creationId xmlns:a16="http://schemas.microsoft.com/office/drawing/2014/main" id="{EB49E131-953D-4C14-8F0F-15E1F2504799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84" name="Line 92">
          <a:extLst>
            <a:ext uri="{FF2B5EF4-FFF2-40B4-BE49-F238E27FC236}">
              <a16:creationId xmlns:a16="http://schemas.microsoft.com/office/drawing/2014/main" id="{020BF882-5799-48CD-9A30-366A91598DD0}"/>
            </a:ext>
          </a:extLst>
        </xdr:cNvPr>
        <xdr:cNvSpPr>
          <a:spLocks noChangeShapeType="1"/>
        </xdr:cNvSpPr>
      </xdr:nvSpPr>
      <xdr:spPr bwMode="auto">
        <a:xfrm flipV="1">
          <a:off x="5772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85" name="Rectangle 93">
          <a:extLst>
            <a:ext uri="{FF2B5EF4-FFF2-40B4-BE49-F238E27FC236}">
              <a16:creationId xmlns:a16="http://schemas.microsoft.com/office/drawing/2014/main" id="{D5060F88-5FC9-4029-B7D0-54E60DA087A4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86" name="Rectangle 94">
          <a:extLst>
            <a:ext uri="{FF2B5EF4-FFF2-40B4-BE49-F238E27FC236}">
              <a16:creationId xmlns:a16="http://schemas.microsoft.com/office/drawing/2014/main" id="{D31A7B94-93F0-4440-9D06-E27106051000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87" name="Rectangle 95">
          <a:extLst>
            <a:ext uri="{FF2B5EF4-FFF2-40B4-BE49-F238E27FC236}">
              <a16:creationId xmlns:a16="http://schemas.microsoft.com/office/drawing/2014/main" id="{FD7284FE-89A4-43D6-B568-102320E114D9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88" name="Line 96">
          <a:extLst>
            <a:ext uri="{FF2B5EF4-FFF2-40B4-BE49-F238E27FC236}">
              <a16:creationId xmlns:a16="http://schemas.microsoft.com/office/drawing/2014/main" id="{CE1B7830-A882-407A-BAA4-54B482C774C2}"/>
            </a:ext>
          </a:extLst>
        </xdr:cNvPr>
        <xdr:cNvSpPr>
          <a:spLocks noChangeShapeType="1"/>
        </xdr:cNvSpPr>
      </xdr:nvSpPr>
      <xdr:spPr bwMode="auto">
        <a:xfrm flipV="1">
          <a:off x="5772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89" name="Rectangle 97">
          <a:extLst>
            <a:ext uri="{FF2B5EF4-FFF2-40B4-BE49-F238E27FC236}">
              <a16:creationId xmlns:a16="http://schemas.microsoft.com/office/drawing/2014/main" id="{92FBC685-B895-4BC6-B7A1-589B5FFB13FE}"/>
            </a:ext>
          </a:extLst>
        </xdr:cNvPr>
        <xdr:cNvSpPr>
          <a:spLocks noChangeArrowheads="1"/>
        </xdr:cNvSpPr>
      </xdr:nvSpPr>
      <xdr:spPr bwMode="auto">
        <a:xfrm>
          <a:off x="12792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90" name="Line 98">
          <a:extLst>
            <a:ext uri="{FF2B5EF4-FFF2-40B4-BE49-F238E27FC236}">
              <a16:creationId xmlns:a16="http://schemas.microsoft.com/office/drawing/2014/main" id="{AD110395-0DF8-4031-9301-949F021678C9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91" name="Rectangle 99">
          <a:extLst>
            <a:ext uri="{FF2B5EF4-FFF2-40B4-BE49-F238E27FC236}">
              <a16:creationId xmlns:a16="http://schemas.microsoft.com/office/drawing/2014/main" id="{F1F47C17-F9A7-4F17-B8D3-ABBE0E82E1E5}"/>
            </a:ext>
          </a:extLst>
        </xdr:cNvPr>
        <xdr:cNvSpPr>
          <a:spLocks noChangeArrowheads="1"/>
        </xdr:cNvSpPr>
      </xdr:nvSpPr>
      <xdr:spPr bwMode="auto">
        <a:xfrm>
          <a:off x="12792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92" name="Rectangle 100">
          <a:extLst>
            <a:ext uri="{FF2B5EF4-FFF2-40B4-BE49-F238E27FC236}">
              <a16:creationId xmlns:a16="http://schemas.microsoft.com/office/drawing/2014/main" id="{FA51D371-D954-4829-AD11-E8905CAD171B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93" name="Line 101">
          <a:extLst>
            <a:ext uri="{FF2B5EF4-FFF2-40B4-BE49-F238E27FC236}">
              <a16:creationId xmlns:a16="http://schemas.microsoft.com/office/drawing/2014/main" id="{27EAE880-4587-4E4B-A8BE-028097ECB044}"/>
            </a:ext>
          </a:extLst>
        </xdr:cNvPr>
        <xdr:cNvSpPr>
          <a:spLocks noChangeShapeType="1"/>
        </xdr:cNvSpPr>
      </xdr:nvSpPr>
      <xdr:spPr bwMode="auto">
        <a:xfrm flipV="1">
          <a:off x="5772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94" name="Rectangle 102">
          <a:extLst>
            <a:ext uri="{FF2B5EF4-FFF2-40B4-BE49-F238E27FC236}">
              <a16:creationId xmlns:a16="http://schemas.microsoft.com/office/drawing/2014/main" id="{E61CB1DF-E569-435D-BEAF-F8C6FD2760CE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95" name="Rectangle 103">
          <a:extLst>
            <a:ext uri="{FF2B5EF4-FFF2-40B4-BE49-F238E27FC236}">
              <a16:creationId xmlns:a16="http://schemas.microsoft.com/office/drawing/2014/main" id="{89D416D0-35D1-4491-AC7C-5D98FC904C66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96" name="Rectangle 104">
          <a:extLst>
            <a:ext uri="{FF2B5EF4-FFF2-40B4-BE49-F238E27FC236}">
              <a16:creationId xmlns:a16="http://schemas.microsoft.com/office/drawing/2014/main" id="{0F635EAC-2FFB-4F52-B02B-F52C2EB865C8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97" name="Line 105">
          <a:extLst>
            <a:ext uri="{FF2B5EF4-FFF2-40B4-BE49-F238E27FC236}">
              <a16:creationId xmlns:a16="http://schemas.microsoft.com/office/drawing/2014/main" id="{4444E3ED-B049-4F4B-8011-15C739A97D5E}"/>
            </a:ext>
          </a:extLst>
        </xdr:cNvPr>
        <xdr:cNvSpPr>
          <a:spLocks noChangeShapeType="1"/>
        </xdr:cNvSpPr>
      </xdr:nvSpPr>
      <xdr:spPr bwMode="auto">
        <a:xfrm flipV="1">
          <a:off x="5772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98" name="Rectangle 106">
          <a:extLst>
            <a:ext uri="{FF2B5EF4-FFF2-40B4-BE49-F238E27FC236}">
              <a16:creationId xmlns:a16="http://schemas.microsoft.com/office/drawing/2014/main" id="{5F283B1E-7B50-4506-A1F0-DE701A51D370}"/>
            </a:ext>
          </a:extLst>
        </xdr:cNvPr>
        <xdr:cNvSpPr>
          <a:spLocks noChangeArrowheads="1"/>
        </xdr:cNvSpPr>
      </xdr:nvSpPr>
      <xdr:spPr bwMode="auto">
        <a:xfrm>
          <a:off x="12792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99" name="Line 107">
          <a:extLst>
            <a:ext uri="{FF2B5EF4-FFF2-40B4-BE49-F238E27FC236}">
              <a16:creationId xmlns:a16="http://schemas.microsoft.com/office/drawing/2014/main" id="{5636A50B-2F06-49E6-9D5A-FBE611CBD7B8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00" name="Rectangle 108">
          <a:extLst>
            <a:ext uri="{FF2B5EF4-FFF2-40B4-BE49-F238E27FC236}">
              <a16:creationId xmlns:a16="http://schemas.microsoft.com/office/drawing/2014/main" id="{17D836D5-BAAA-45EA-B2CA-6B10523F805A}"/>
            </a:ext>
          </a:extLst>
        </xdr:cNvPr>
        <xdr:cNvSpPr>
          <a:spLocks noChangeArrowheads="1"/>
        </xdr:cNvSpPr>
      </xdr:nvSpPr>
      <xdr:spPr bwMode="auto">
        <a:xfrm>
          <a:off x="12792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01" name="Rectangle 109">
          <a:extLst>
            <a:ext uri="{FF2B5EF4-FFF2-40B4-BE49-F238E27FC236}">
              <a16:creationId xmlns:a16="http://schemas.microsoft.com/office/drawing/2014/main" id="{3D328C20-7F35-4390-9DE9-F7DD643003E9}"/>
            </a:ext>
          </a:extLst>
        </xdr:cNvPr>
        <xdr:cNvSpPr>
          <a:spLocks noChangeArrowheads="1"/>
        </xdr:cNvSpPr>
      </xdr:nvSpPr>
      <xdr:spPr bwMode="auto">
        <a:xfrm>
          <a:off x="12792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02" name="Line 110">
          <a:extLst>
            <a:ext uri="{FF2B5EF4-FFF2-40B4-BE49-F238E27FC236}">
              <a16:creationId xmlns:a16="http://schemas.microsoft.com/office/drawing/2014/main" id="{6746D9C6-A700-4E19-9C8A-603FF7DD9B4B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03" name="Rectangle 111">
          <a:extLst>
            <a:ext uri="{FF2B5EF4-FFF2-40B4-BE49-F238E27FC236}">
              <a16:creationId xmlns:a16="http://schemas.microsoft.com/office/drawing/2014/main" id="{726988D3-1E4D-4C3B-96B4-85A94985D8B0}"/>
            </a:ext>
          </a:extLst>
        </xdr:cNvPr>
        <xdr:cNvSpPr>
          <a:spLocks noChangeArrowheads="1"/>
        </xdr:cNvSpPr>
      </xdr:nvSpPr>
      <xdr:spPr bwMode="auto">
        <a:xfrm>
          <a:off x="12792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104" name="Rectangle 112">
          <a:extLst>
            <a:ext uri="{FF2B5EF4-FFF2-40B4-BE49-F238E27FC236}">
              <a16:creationId xmlns:a16="http://schemas.microsoft.com/office/drawing/2014/main" id="{50FC9AD7-CC1A-4835-BF9C-E7B8342C35CE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105" name="Line 113">
          <a:extLst>
            <a:ext uri="{FF2B5EF4-FFF2-40B4-BE49-F238E27FC236}">
              <a16:creationId xmlns:a16="http://schemas.microsoft.com/office/drawing/2014/main" id="{61DC6DCA-C4AD-4D4B-9932-C81E0BF40DE5}"/>
            </a:ext>
          </a:extLst>
        </xdr:cNvPr>
        <xdr:cNvSpPr>
          <a:spLocks noChangeShapeType="1"/>
        </xdr:cNvSpPr>
      </xdr:nvSpPr>
      <xdr:spPr bwMode="auto">
        <a:xfrm flipV="1">
          <a:off x="5772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106" name="Rectangle 114">
          <a:extLst>
            <a:ext uri="{FF2B5EF4-FFF2-40B4-BE49-F238E27FC236}">
              <a16:creationId xmlns:a16="http://schemas.microsoft.com/office/drawing/2014/main" id="{02709BD1-E9CC-481C-A954-E84DA606380B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107" name="Rectangle 115">
          <a:extLst>
            <a:ext uri="{FF2B5EF4-FFF2-40B4-BE49-F238E27FC236}">
              <a16:creationId xmlns:a16="http://schemas.microsoft.com/office/drawing/2014/main" id="{B154F79C-7893-4A13-996B-6112E4B4EFE1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108" name="Rectangle 116">
          <a:extLst>
            <a:ext uri="{FF2B5EF4-FFF2-40B4-BE49-F238E27FC236}">
              <a16:creationId xmlns:a16="http://schemas.microsoft.com/office/drawing/2014/main" id="{4284A3C3-A212-4D36-8CC9-B71ECE8156AF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109" name="Line 117">
          <a:extLst>
            <a:ext uri="{FF2B5EF4-FFF2-40B4-BE49-F238E27FC236}">
              <a16:creationId xmlns:a16="http://schemas.microsoft.com/office/drawing/2014/main" id="{6FCDAD06-D8AE-47F2-8C2A-84FDF6CE3DB5}"/>
            </a:ext>
          </a:extLst>
        </xdr:cNvPr>
        <xdr:cNvSpPr>
          <a:spLocks noChangeShapeType="1"/>
        </xdr:cNvSpPr>
      </xdr:nvSpPr>
      <xdr:spPr bwMode="auto">
        <a:xfrm flipV="1">
          <a:off x="5772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0" name="Rectangle 118">
          <a:extLst>
            <a:ext uri="{FF2B5EF4-FFF2-40B4-BE49-F238E27FC236}">
              <a16:creationId xmlns:a16="http://schemas.microsoft.com/office/drawing/2014/main" id="{0351D0F7-01FE-4D95-877B-D8B3DB6F099E}"/>
            </a:ext>
          </a:extLst>
        </xdr:cNvPr>
        <xdr:cNvSpPr>
          <a:spLocks noChangeArrowheads="1"/>
        </xdr:cNvSpPr>
      </xdr:nvSpPr>
      <xdr:spPr bwMode="auto">
        <a:xfrm>
          <a:off x="12792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1" name="Line 119">
          <a:extLst>
            <a:ext uri="{FF2B5EF4-FFF2-40B4-BE49-F238E27FC236}">
              <a16:creationId xmlns:a16="http://schemas.microsoft.com/office/drawing/2014/main" id="{70502792-890A-4C7D-98D1-C9E7188E4BA6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2" name="Rectangle 120">
          <a:extLst>
            <a:ext uri="{FF2B5EF4-FFF2-40B4-BE49-F238E27FC236}">
              <a16:creationId xmlns:a16="http://schemas.microsoft.com/office/drawing/2014/main" id="{D26530B3-7FFD-4ACE-B9C1-33E926BF0CBE}"/>
            </a:ext>
          </a:extLst>
        </xdr:cNvPr>
        <xdr:cNvSpPr>
          <a:spLocks noChangeArrowheads="1"/>
        </xdr:cNvSpPr>
      </xdr:nvSpPr>
      <xdr:spPr bwMode="auto">
        <a:xfrm>
          <a:off x="12792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3" name="Rectangle 121">
          <a:extLst>
            <a:ext uri="{FF2B5EF4-FFF2-40B4-BE49-F238E27FC236}">
              <a16:creationId xmlns:a16="http://schemas.microsoft.com/office/drawing/2014/main" id="{1F67778B-6689-4AE0-8B92-CE74F817F35E}"/>
            </a:ext>
          </a:extLst>
        </xdr:cNvPr>
        <xdr:cNvSpPr>
          <a:spLocks noChangeArrowheads="1"/>
        </xdr:cNvSpPr>
      </xdr:nvSpPr>
      <xdr:spPr bwMode="auto">
        <a:xfrm>
          <a:off x="12792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4" name="Line 122">
          <a:extLst>
            <a:ext uri="{FF2B5EF4-FFF2-40B4-BE49-F238E27FC236}">
              <a16:creationId xmlns:a16="http://schemas.microsoft.com/office/drawing/2014/main" id="{7921C153-38C3-4E40-B1A5-40DD729DDB92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5" name="Rectangle 123">
          <a:extLst>
            <a:ext uri="{FF2B5EF4-FFF2-40B4-BE49-F238E27FC236}">
              <a16:creationId xmlns:a16="http://schemas.microsoft.com/office/drawing/2014/main" id="{851B099C-B4FD-4A9F-97A8-C4DF7D8D127C}"/>
            </a:ext>
          </a:extLst>
        </xdr:cNvPr>
        <xdr:cNvSpPr>
          <a:spLocks noChangeArrowheads="1"/>
        </xdr:cNvSpPr>
      </xdr:nvSpPr>
      <xdr:spPr bwMode="auto">
        <a:xfrm>
          <a:off x="12792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116" name="Rectangle 20">
          <a:extLst>
            <a:ext uri="{FF2B5EF4-FFF2-40B4-BE49-F238E27FC236}">
              <a16:creationId xmlns:a16="http://schemas.microsoft.com/office/drawing/2014/main" id="{063EA431-BF1C-42D8-B230-AFA87F9EB4D0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117" name="Line 21">
          <a:extLst>
            <a:ext uri="{FF2B5EF4-FFF2-40B4-BE49-F238E27FC236}">
              <a16:creationId xmlns:a16="http://schemas.microsoft.com/office/drawing/2014/main" id="{9B2B92EF-3DEF-43DB-B874-D59433D0FF59}"/>
            </a:ext>
          </a:extLst>
        </xdr:cNvPr>
        <xdr:cNvSpPr>
          <a:spLocks noChangeShapeType="1"/>
        </xdr:cNvSpPr>
      </xdr:nvSpPr>
      <xdr:spPr bwMode="auto">
        <a:xfrm flipV="1">
          <a:off x="5772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8" name="Rectangle 26">
          <a:extLst>
            <a:ext uri="{FF2B5EF4-FFF2-40B4-BE49-F238E27FC236}">
              <a16:creationId xmlns:a16="http://schemas.microsoft.com/office/drawing/2014/main" id="{F127A4B9-7577-4424-85E2-535B72D29F53}"/>
            </a:ext>
          </a:extLst>
        </xdr:cNvPr>
        <xdr:cNvSpPr>
          <a:spLocks noChangeArrowheads="1"/>
        </xdr:cNvSpPr>
      </xdr:nvSpPr>
      <xdr:spPr bwMode="auto">
        <a:xfrm>
          <a:off x="12792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19" name="Line 27">
          <a:extLst>
            <a:ext uri="{FF2B5EF4-FFF2-40B4-BE49-F238E27FC236}">
              <a16:creationId xmlns:a16="http://schemas.microsoft.com/office/drawing/2014/main" id="{A038864F-3EE1-4769-A970-575AEA0FDC24}"/>
            </a:ext>
          </a:extLst>
        </xdr:cNvPr>
        <xdr:cNvSpPr>
          <a:spLocks noChangeShapeType="1"/>
        </xdr:cNvSpPr>
      </xdr:nvSpPr>
      <xdr:spPr bwMode="auto">
        <a:xfrm flipV="1">
          <a:off x="1283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476250</xdr:colOff>
      <xdr:row>0</xdr:row>
      <xdr:rowOff>0</xdr:rowOff>
    </xdr:to>
    <xdr:sp macro="" textlink="">
      <xdr:nvSpPr>
        <xdr:cNvPr id="120" name="Rectangle 22">
          <a:extLst>
            <a:ext uri="{FF2B5EF4-FFF2-40B4-BE49-F238E27FC236}">
              <a16:creationId xmlns:a16="http://schemas.microsoft.com/office/drawing/2014/main" id="{9B435C34-320B-4FD9-BF3C-457EEDC1407A}"/>
            </a:ext>
          </a:extLst>
        </xdr:cNvPr>
        <xdr:cNvSpPr>
          <a:spLocks noChangeArrowheads="1"/>
        </xdr:cNvSpPr>
      </xdr:nvSpPr>
      <xdr:spPr bwMode="auto"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 macro="" textlink="">
      <xdr:nvSpPr>
        <xdr:cNvPr id="121" name="Rectangle 28">
          <a:extLst>
            <a:ext uri="{FF2B5EF4-FFF2-40B4-BE49-F238E27FC236}">
              <a16:creationId xmlns:a16="http://schemas.microsoft.com/office/drawing/2014/main" id="{7E84DF22-19B7-48DA-9D38-EEB595F40250}"/>
            </a:ext>
          </a:extLst>
        </xdr:cNvPr>
        <xdr:cNvSpPr>
          <a:spLocks noChangeArrowheads="1"/>
        </xdr:cNvSpPr>
      </xdr:nvSpPr>
      <xdr:spPr bwMode="auto">
        <a:xfrm>
          <a:off x="127920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161925</xdr:colOff>
      <xdr:row>2</xdr:row>
      <xdr:rowOff>0</xdr:rowOff>
    </xdr:from>
    <xdr:to>
      <xdr:col>15</xdr:col>
      <xdr:colOff>400050</xdr:colOff>
      <xdr:row>2</xdr:row>
      <xdr:rowOff>247650</xdr:rowOff>
    </xdr:to>
    <xdr:sp macro="" textlink="">
      <xdr:nvSpPr>
        <xdr:cNvPr id="122" name="Rectangle 26">
          <a:extLst>
            <a:ext uri="{FF2B5EF4-FFF2-40B4-BE49-F238E27FC236}">
              <a16:creationId xmlns:a16="http://schemas.microsoft.com/office/drawing/2014/main" id="{9E9D7A25-AD5C-4D94-90E5-BF5034295EB9}"/>
            </a:ext>
          </a:extLst>
        </xdr:cNvPr>
        <xdr:cNvSpPr>
          <a:spLocks noChangeArrowheads="1"/>
        </xdr:cNvSpPr>
      </xdr:nvSpPr>
      <xdr:spPr bwMode="auto">
        <a:xfrm>
          <a:off x="13877925" y="514350"/>
          <a:ext cx="2381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133350</xdr:colOff>
      <xdr:row>2</xdr:row>
      <xdr:rowOff>28575</xdr:rowOff>
    </xdr:from>
    <xdr:to>
      <xdr:col>9</xdr:col>
      <xdr:colOff>361950</xdr:colOff>
      <xdr:row>2</xdr:row>
      <xdr:rowOff>266700</xdr:rowOff>
    </xdr:to>
    <xdr:sp macro="" textlink="">
      <xdr:nvSpPr>
        <xdr:cNvPr id="123" name="Rectangle 22">
          <a:extLst>
            <a:ext uri="{FF2B5EF4-FFF2-40B4-BE49-F238E27FC236}">
              <a16:creationId xmlns:a16="http://schemas.microsoft.com/office/drawing/2014/main" id="{963E3F5D-9246-42EC-B0FB-A4A2C6E35193}"/>
            </a:ext>
          </a:extLst>
        </xdr:cNvPr>
        <xdr:cNvSpPr>
          <a:spLocks noChangeArrowheads="1"/>
        </xdr:cNvSpPr>
      </xdr:nvSpPr>
      <xdr:spPr bwMode="auto">
        <a:xfrm>
          <a:off x="9448800" y="542925"/>
          <a:ext cx="228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161925</xdr:colOff>
      <xdr:row>3</xdr:row>
      <xdr:rowOff>47625</xdr:rowOff>
    </xdr:from>
    <xdr:to>
      <xdr:col>15</xdr:col>
      <xdr:colOff>400050</xdr:colOff>
      <xdr:row>4</xdr:row>
      <xdr:rowOff>0</xdr:rowOff>
    </xdr:to>
    <xdr:sp macro="" textlink="">
      <xdr:nvSpPr>
        <xdr:cNvPr id="124" name="Rectangle 26">
          <a:extLst>
            <a:ext uri="{FF2B5EF4-FFF2-40B4-BE49-F238E27FC236}">
              <a16:creationId xmlns:a16="http://schemas.microsoft.com/office/drawing/2014/main" id="{5465E18C-4433-4E53-9319-892FC4029B86}"/>
            </a:ext>
          </a:extLst>
        </xdr:cNvPr>
        <xdr:cNvSpPr>
          <a:spLocks noChangeArrowheads="1"/>
        </xdr:cNvSpPr>
      </xdr:nvSpPr>
      <xdr:spPr bwMode="auto">
        <a:xfrm>
          <a:off x="13877925" y="857250"/>
          <a:ext cx="2381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209550</xdr:colOff>
      <xdr:row>2</xdr:row>
      <xdr:rowOff>76200</xdr:rowOff>
    </xdr:from>
    <xdr:to>
      <xdr:col>9</xdr:col>
      <xdr:colOff>342900</xdr:colOff>
      <xdr:row>2</xdr:row>
      <xdr:rowOff>219075</xdr:rowOff>
    </xdr:to>
    <xdr:sp macro="" textlink="">
      <xdr:nvSpPr>
        <xdr:cNvPr id="125" name="Line 27">
          <a:extLst>
            <a:ext uri="{FF2B5EF4-FFF2-40B4-BE49-F238E27FC236}">
              <a16:creationId xmlns:a16="http://schemas.microsoft.com/office/drawing/2014/main" id="{331D3B4F-BCA0-43BE-B519-A8054D22534C}"/>
            </a:ext>
          </a:extLst>
        </xdr:cNvPr>
        <xdr:cNvSpPr>
          <a:spLocks noChangeShapeType="1"/>
        </xdr:cNvSpPr>
      </xdr:nvSpPr>
      <xdr:spPr bwMode="auto">
        <a:xfrm flipV="1">
          <a:off x="9525000" y="590550"/>
          <a:ext cx="1333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209550</xdr:colOff>
      <xdr:row>2</xdr:row>
      <xdr:rowOff>47625</xdr:rowOff>
    </xdr:from>
    <xdr:to>
      <xdr:col>15</xdr:col>
      <xdr:colOff>361950</xdr:colOff>
      <xdr:row>2</xdr:row>
      <xdr:rowOff>228600</xdr:rowOff>
    </xdr:to>
    <xdr:sp macro="" textlink="">
      <xdr:nvSpPr>
        <xdr:cNvPr id="126" name="Line 27">
          <a:extLst>
            <a:ext uri="{FF2B5EF4-FFF2-40B4-BE49-F238E27FC236}">
              <a16:creationId xmlns:a16="http://schemas.microsoft.com/office/drawing/2014/main" id="{BD53C2B4-B85F-4A99-90B9-78EF389E9241}"/>
            </a:ext>
          </a:extLst>
        </xdr:cNvPr>
        <xdr:cNvSpPr>
          <a:spLocks noChangeShapeType="1"/>
        </xdr:cNvSpPr>
      </xdr:nvSpPr>
      <xdr:spPr bwMode="auto">
        <a:xfrm flipV="1">
          <a:off x="13925550" y="561975"/>
          <a:ext cx="1524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3</xdr:row>
      <xdr:rowOff>47625</xdr:rowOff>
    </xdr:from>
    <xdr:to>
      <xdr:col>9</xdr:col>
      <xdr:colOff>361950</xdr:colOff>
      <xdr:row>3</xdr:row>
      <xdr:rowOff>276225</xdr:rowOff>
    </xdr:to>
    <xdr:sp macro="" textlink="">
      <xdr:nvSpPr>
        <xdr:cNvPr id="127" name="Rectangle 22">
          <a:extLst>
            <a:ext uri="{FF2B5EF4-FFF2-40B4-BE49-F238E27FC236}">
              <a16:creationId xmlns:a16="http://schemas.microsoft.com/office/drawing/2014/main" id="{CACBABE3-7EF0-4367-A7AB-A1BB736391FD}"/>
            </a:ext>
          </a:extLst>
        </xdr:cNvPr>
        <xdr:cNvSpPr>
          <a:spLocks noChangeArrowheads="1"/>
        </xdr:cNvSpPr>
      </xdr:nvSpPr>
      <xdr:spPr bwMode="auto">
        <a:xfrm>
          <a:off x="9448800" y="857250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B055FCA6-9D0A-4946-8755-EE0779E2A022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EA67AED1-23BB-4EFE-AB7C-3652F799AA6A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12B2EF7F-0DEF-4F3D-8899-133310E46DC0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BCA8D01E-C4DF-46B0-B3D2-4B473CD4D2BD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65ADE043-1772-4E78-8A27-E5C3D4E3FF6D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7" name="Line 18">
          <a:extLst>
            <a:ext uri="{FF2B5EF4-FFF2-40B4-BE49-F238E27FC236}">
              <a16:creationId xmlns:a16="http://schemas.microsoft.com/office/drawing/2014/main" id="{C3AB8C53-E987-4907-8650-320989DAB7AC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8" name="Line 23">
          <a:extLst>
            <a:ext uri="{FF2B5EF4-FFF2-40B4-BE49-F238E27FC236}">
              <a16:creationId xmlns:a16="http://schemas.microsoft.com/office/drawing/2014/main" id="{790A7BC7-972C-4723-9540-92C8517CE001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9" name="Line 26">
          <a:extLst>
            <a:ext uri="{FF2B5EF4-FFF2-40B4-BE49-F238E27FC236}">
              <a16:creationId xmlns:a16="http://schemas.microsoft.com/office/drawing/2014/main" id="{9CAF4327-0827-42B6-81B8-CEF82B72DE9D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10" name="Line 28">
          <a:extLst>
            <a:ext uri="{FF2B5EF4-FFF2-40B4-BE49-F238E27FC236}">
              <a16:creationId xmlns:a16="http://schemas.microsoft.com/office/drawing/2014/main" id="{0CC7A3D3-C16D-4C33-8C85-A820493E9FD8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1" name="Line 33">
          <a:extLst>
            <a:ext uri="{FF2B5EF4-FFF2-40B4-BE49-F238E27FC236}">
              <a16:creationId xmlns:a16="http://schemas.microsoft.com/office/drawing/2014/main" id="{10AF55A1-F80A-4EDB-88C5-2DBC7EC05569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2" name="Line 36">
          <a:extLst>
            <a:ext uri="{FF2B5EF4-FFF2-40B4-BE49-F238E27FC236}">
              <a16:creationId xmlns:a16="http://schemas.microsoft.com/office/drawing/2014/main" id="{8D5FE317-EC9B-4868-919A-476134C55CF9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13" name="Line 38">
          <a:extLst>
            <a:ext uri="{FF2B5EF4-FFF2-40B4-BE49-F238E27FC236}">
              <a16:creationId xmlns:a16="http://schemas.microsoft.com/office/drawing/2014/main" id="{90E6138F-7B8C-4FD8-988C-F35104CAC11D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4" name="Line 43">
          <a:extLst>
            <a:ext uri="{FF2B5EF4-FFF2-40B4-BE49-F238E27FC236}">
              <a16:creationId xmlns:a16="http://schemas.microsoft.com/office/drawing/2014/main" id="{C93F5044-6A6F-4E50-9356-923418B99AE2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5" name="Line 46">
          <a:extLst>
            <a:ext uri="{FF2B5EF4-FFF2-40B4-BE49-F238E27FC236}">
              <a16:creationId xmlns:a16="http://schemas.microsoft.com/office/drawing/2014/main" id="{A83391D6-399F-47BA-BBD9-E591F37346F4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16" name="Line 48">
          <a:extLst>
            <a:ext uri="{FF2B5EF4-FFF2-40B4-BE49-F238E27FC236}">
              <a16:creationId xmlns:a16="http://schemas.microsoft.com/office/drawing/2014/main" id="{2CC4CFA3-C69A-4EF3-8112-9DCF385D6B12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7" name="Line 53">
          <a:extLst>
            <a:ext uri="{FF2B5EF4-FFF2-40B4-BE49-F238E27FC236}">
              <a16:creationId xmlns:a16="http://schemas.microsoft.com/office/drawing/2014/main" id="{08AB2A44-248B-40AE-9041-CB9F916459B3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18" name="Line 56">
          <a:extLst>
            <a:ext uri="{FF2B5EF4-FFF2-40B4-BE49-F238E27FC236}">
              <a16:creationId xmlns:a16="http://schemas.microsoft.com/office/drawing/2014/main" id="{F3C399FF-C3E6-47C3-AF42-BAEE2433016A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19" name="Line 58">
          <a:extLst>
            <a:ext uri="{FF2B5EF4-FFF2-40B4-BE49-F238E27FC236}">
              <a16:creationId xmlns:a16="http://schemas.microsoft.com/office/drawing/2014/main" id="{720093FB-6D8F-423F-A477-02C1BBCE9C1C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20" name="Line 63">
          <a:extLst>
            <a:ext uri="{FF2B5EF4-FFF2-40B4-BE49-F238E27FC236}">
              <a16:creationId xmlns:a16="http://schemas.microsoft.com/office/drawing/2014/main" id="{1F2ED82E-AD74-4E11-9CD9-8BDB0CCE6DEB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45E05888-32C3-492F-86C3-C7C81C8EBEA0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22" name="Line 68">
          <a:extLst>
            <a:ext uri="{FF2B5EF4-FFF2-40B4-BE49-F238E27FC236}">
              <a16:creationId xmlns:a16="http://schemas.microsoft.com/office/drawing/2014/main" id="{D332FD99-0EC1-401A-8296-C79610C87EAC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23" name="Line 73">
          <a:extLst>
            <a:ext uri="{FF2B5EF4-FFF2-40B4-BE49-F238E27FC236}">
              <a16:creationId xmlns:a16="http://schemas.microsoft.com/office/drawing/2014/main" id="{948688F3-C22E-4417-8D30-ACABD7DADFD6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24" name="Line 76">
          <a:extLst>
            <a:ext uri="{FF2B5EF4-FFF2-40B4-BE49-F238E27FC236}">
              <a16:creationId xmlns:a16="http://schemas.microsoft.com/office/drawing/2014/main" id="{D928FA7C-9983-453E-A6D0-DEAC473CF8A5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25" name="Line 78">
          <a:extLst>
            <a:ext uri="{FF2B5EF4-FFF2-40B4-BE49-F238E27FC236}">
              <a16:creationId xmlns:a16="http://schemas.microsoft.com/office/drawing/2014/main" id="{60F8FF64-5AE8-4004-A18A-1DC64E6456D5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26" name="Line 83">
          <a:extLst>
            <a:ext uri="{FF2B5EF4-FFF2-40B4-BE49-F238E27FC236}">
              <a16:creationId xmlns:a16="http://schemas.microsoft.com/office/drawing/2014/main" id="{B6C183BD-3EAB-4634-9344-AD52CF4BD35F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466725</xdr:colOff>
      <xdr:row>0</xdr:row>
      <xdr:rowOff>0</xdr:rowOff>
    </xdr:to>
    <xdr:sp macro="" textlink="">
      <xdr:nvSpPr>
        <xdr:cNvPr id="27" name="Line 86">
          <a:extLst>
            <a:ext uri="{FF2B5EF4-FFF2-40B4-BE49-F238E27FC236}">
              <a16:creationId xmlns:a16="http://schemas.microsoft.com/office/drawing/2014/main" id="{EB45F342-4BB3-472C-9653-B0E55175170F}"/>
            </a:ext>
          </a:extLst>
        </xdr:cNvPr>
        <xdr:cNvSpPr>
          <a:spLocks noChangeShapeType="1"/>
        </xdr:cNvSpPr>
      </xdr:nvSpPr>
      <xdr:spPr bwMode="auto">
        <a:xfrm flipV="1"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28" name="Line 88">
          <a:extLst>
            <a:ext uri="{FF2B5EF4-FFF2-40B4-BE49-F238E27FC236}">
              <a16:creationId xmlns:a16="http://schemas.microsoft.com/office/drawing/2014/main" id="{93AE2AEF-2730-4F42-95DB-E0416659A2E7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485775</xdr:colOff>
      <xdr:row>0</xdr:row>
      <xdr:rowOff>0</xdr:rowOff>
    </xdr:to>
    <xdr:sp macro="" textlink="">
      <xdr:nvSpPr>
        <xdr:cNvPr id="29" name="Line 92">
          <a:extLst>
            <a:ext uri="{FF2B5EF4-FFF2-40B4-BE49-F238E27FC236}">
              <a16:creationId xmlns:a16="http://schemas.microsoft.com/office/drawing/2014/main" id="{06EC0BB5-F955-4998-8550-8EBB1AAC5A14}"/>
            </a:ext>
          </a:extLst>
        </xdr:cNvPr>
        <xdr:cNvSpPr>
          <a:spLocks noChangeShapeType="1"/>
        </xdr:cNvSpPr>
      </xdr:nvSpPr>
      <xdr:spPr bwMode="auto">
        <a:xfrm flipV="1">
          <a:off x="5772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485775</xdr:colOff>
      <xdr:row>0</xdr:row>
      <xdr:rowOff>0</xdr:rowOff>
    </xdr:to>
    <xdr:sp macro="" textlink="">
      <xdr:nvSpPr>
        <xdr:cNvPr id="30" name="Line 96">
          <a:extLst>
            <a:ext uri="{FF2B5EF4-FFF2-40B4-BE49-F238E27FC236}">
              <a16:creationId xmlns:a16="http://schemas.microsoft.com/office/drawing/2014/main" id="{42BE6B2B-7FB9-4052-9A3E-9E5C878AF115}"/>
            </a:ext>
          </a:extLst>
        </xdr:cNvPr>
        <xdr:cNvSpPr>
          <a:spLocks noChangeShapeType="1"/>
        </xdr:cNvSpPr>
      </xdr:nvSpPr>
      <xdr:spPr bwMode="auto">
        <a:xfrm flipV="1">
          <a:off x="5772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31" name="Line 98">
          <a:extLst>
            <a:ext uri="{FF2B5EF4-FFF2-40B4-BE49-F238E27FC236}">
              <a16:creationId xmlns:a16="http://schemas.microsoft.com/office/drawing/2014/main" id="{7F422779-A2E8-438D-BCCA-6D93AB858CC8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32" name="Line 101">
          <a:extLst>
            <a:ext uri="{FF2B5EF4-FFF2-40B4-BE49-F238E27FC236}">
              <a16:creationId xmlns:a16="http://schemas.microsoft.com/office/drawing/2014/main" id="{40340F2E-6379-46E3-B34A-C7B00FBE09E6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33" name="Line 104">
          <a:extLst>
            <a:ext uri="{FF2B5EF4-FFF2-40B4-BE49-F238E27FC236}">
              <a16:creationId xmlns:a16="http://schemas.microsoft.com/office/drawing/2014/main" id="{90C0EF5D-1E56-4F1F-BD73-7D2D063E8C26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34" name="Line 119">
          <a:extLst>
            <a:ext uri="{FF2B5EF4-FFF2-40B4-BE49-F238E27FC236}">
              <a16:creationId xmlns:a16="http://schemas.microsoft.com/office/drawing/2014/main" id="{522029D2-5A27-4AF1-BAF9-2E4FF0C8E003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35" name="Line 122">
          <a:extLst>
            <a:ext uri="{FF2B5EF4-FFF2-40B4-BE49-F238E27FC236}">
              <a16:creationId xmlns:a16="http://schemas.microsoft.com/office/drawing/2014/main" id="{774F3899-0C2F-4A45-BB04-091E1FAE8DDB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36" name="Line 137">
          <a:extLst>
            <a:ext uri="{FF2B5EF4-FFF2-40B4-BE49-F238E27FC236}">
              <a16:creationId xmlns:a16="http://schemas.microsoft.com/office/drawing/2014/main" id="{4A061CCE-37F4-4B08-A67E-6934889DA1BE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37" name="Line 140">
          <a:extLst>
            <a:ext uri="{FF2B5EF4-FFF2-40B4-BE49-F238E27FC236}">
              <a16:creationId xmlns:a16="http://schemas.microsoft.com/office/drawing/2014/main" id="{80CD65BC-C24E-4106-AE01-7696923173DF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38" name="Line 155">
          <a:extLst>
            <a:ext uri="{FF2B5EF4-FFF2-40B4-BE49-F238E27FC236}">
              <a16:creationId xmlns:a16="http://schemas.microsoft.com/office/drawing/2014/main" id="{8C41B240-5EF4-4514-BB7B-43EC6149E33D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39" name="Line 158">
          <a:extLst>
            <a:ext uri="{FF2B5EF4-FFF2-40B4-BE49-F238E27FC236}">
              <a16:creationId xmlns:a16="http://schemas.microsoft.com/office/drawing/2014/main" id="{99D6A21D-5D3E-4B5B-960D-0727E5918401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40" name="Line 173">
          <a:extLst>
            <a:ext uri="{FF2B5EF4-FFF2-40B4-BE49-F238E27FC236}">
              <a16:creationId xmlns:a16="http://schemas.microsoft.com/office/drawing/2014/main" id="{BED81C18-4A39-49DE-8010-7C39EA34FBD8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41" name="Line 176">
          <a:extLst>
            <a:ext uri="{FF2B5EF4-FFF2-40B4-BE49-F238E27FC236}">
              <a16:creationId xmlns:a16="http://schemas.microsoft.com/office/drawing/2014/main" id="{8DB655C8-07A4-429E-BDF6-D034B6A0BC6D}"/>
            </a:ext>
          </a:extLst>
        </xdr:cNvPr>
        <xdr:cNvSpPr>
          <a:spLocks noChangeShapeType="1"/>
        </xdr:cNvSpPr>
      </xdr:nvSpPr>
      <xdr:spPr bwMode="auto">
        <a:xfrm flipV="1">
          <a:off x="8477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2</xdr:row>
      <xdr:rowOff>9525</xdr:rowOff>
    </xdr:from>
    <xdr:to>
      <xdr:col>11</xdr:col>
      <xdr:colOff>409575</xdr:colOff>
      <xdr:row>2</xdr:row>
      <xdr:rowOff>238125</xdr:rowOff>
    </xdr:to>
    <xdr:sp macro="" textlink="">
      <xdr:nvSpPr>
        <xdr:cNvPr id="42" name="Rectangle 33">
          <a:extLst>
            <a:ext uri="{FF2B5EF4-FFF2-40B4-BE49-F238E27FC236}">
              <a16:creationId xmlns:a16="http://schemas.microsoft.com/office/drawing/2014/main" id="{B6B86B63-9791-46B0-88D8-962C73A6B859}"/>
            </a:ext>
          </a:extLst>
        </xdr:cNvPr>
        <xdr:cNvSpPr>
          <a:spLocks noChangeArrowheads="1"/>
        </xdr:cNvSpPr>
      </xdr:nvSpPr>
      <xdr:spPr bwMode="auto">
        <a:xfrm>
          <a:off x="8667750" y="752475"/>
          <a:ext cx="2190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238125</xdr:colOff>
      <xdr:row>2</xdr:row>
      <xdr:rowOff>38100</xdr:rowOff>
    </xdr:from>
    <xdr:to>
      <xdr:col>11</xdr:col>
      <xdr:colOff>371475</xdr:colOff>
      <xdr:row>2</xdr:row>
      <xdr:rowOff>190500</xdr:rowOff>
    </xdr:to>
    <xdr:sp macro="" textlink="">
      <xdr:nvSpPr>
        <xdr:cNvPr id="43" name="Line 34">
          <a:extLst>
            <a:ext uri="{FF2B5EF4-FFF2-40B4-BE49-F238E27FC236}">
              <a16:creationId xmlns:a16="http://schemas.microsoft.com/office/drawing/2014/main" id="{F26607E5-8EEE-48D2-A1C1-79350096FC81}"/>
            </a:ext>
          </a:extLst>
        </xdr:cNvPr>
        <xdr:cNvSpPr>
          <a:spLocks noChangeShapeType="1"/>
        </xdr:cNvSpPr>
      </xdr:nvSpPr>
      <xdr:spPr bwMode="auto">
        <a:xfrm flipV="1">
          <a:off x="8715375" y="781050"/>
          <a:ext cx="13335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209550</xdr:colOff>
      <xdr:row>3</xdr:row>
      <xdr:rowOff>28575</xdr:rowOff>
    </xdr:from>
    <xdr:to>
      <xdr:col>17</xdr:col>
      <xdr:colOff>409575</xdr:colOff>
      <xdr:row>3</xdr:row>
      <xdr:rowOff>257175</xdr:rowOff>
    </xdr:to>
    <xdr:sp macro="" textlink="">
      <xdr:nvSpPr>
        <xdr:cNvPr id="44" name="Rectangle 39">
          <a:extLst>
            <a:ext uri="{FF2B5EF4-FFF2-40B4-BE49-F238E27FC236}">
              <a16:creationId xmlns:a16="http://schemas.microsoft.com/office/drawing/2014/main" id="{A5D19E0F-E0E6-4EF5-B3DB-A3D8FA2FE635}"/>
            </a:ext>
          </a:extLst>
        </xdr:cNvPr>
        <xdr:cNvSpPr>
          <a:spLocks noChangeArrowheads="1"/>
        </xdr:cNvSpPr>
      </xdr:nvSpPr>
      <xdr:spPr bwMode="auto">
        <a:xfrm>
          <a:off x="11763375" y="1114425"/>
          <a:ext cx="200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257175</xdr:colOff>
      <xdr:row>3</xdr:row>
      <xdr:rowOff>66675</xdr:rowOff>
    </xdr:from>
    <xdr:to>
      <xdr:col>17</xdr:col>
      <xdr:colOff>381000</xdr:colOff>
      <xdr:row>3</xdr:row>
      <xdr:rowOff>219075</xdr:rowOff>
    </xdr:to>
    <xdr:sp macro="" textlink="">
      <xdr:nvSpPr>
        <xdr:cNvPr id="45" name="Line 40">
          <a:extLst>
            <a:ext uri="{FF2B5EF4-FFF2-40B4-BE49-F238E27FC236}">
              <a16:creationId xmlns:a16="http://schemas.microsoft.com/office/drawing/2014/main" id="{7B36989D-542E-464D-9A1B-E72E90C2BDAC}"/>
            </a:ext>
          </a:extLst>
        </xdr:cNvPr>
        <xdr:cNvSpPr>
          <a:spLocks noChangeShapeType="1"/>
        </xdr:cNvSpPr>
      </xdr:nvSpPr>
      <xdr:spPr bwMode="auto">
        <a:xfrm flipV="1">
          <a:off x="11811000" y="1152525"/>
          <a:ext cx="1238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209550</xdr:colOff>
      <xdr:row>4</xdr:row>
      <xdr:rowOff>38100</xdr:rowOff>
    </xdr:from>
    <xdr:to>
      <xdr:col>17</xdr:col>
      <xdr:colOff>419100</xdr:colOff>
      <xdr:row>4</xdr:row>
      <xdr:rowOff>257175</xdr:rowOff>
    </xdr:to>
    <xdr:sp macro="" textlink="">
      <xdr:nvSpPr>
        <xdr:cNvPr id="46" name="Rectangle 74">
          <a:extLst>
            <a:ext uri="{FF2B5EF4-FFF2-40B4-BE49-F238E27FC236}">
              <a16:creationId xmlns:a16="http://schemas.microsoft.com/office/drawing/2014/main" id="{06565C0B-AF87-44A6-8FAA-4B193B4DD90D}"/>
            </a:ext>
          </a:extLst>
        </xdr:cNvPr>
        <xdr:cNvSpPr>
          <a:spLocks noChangeArrowheads="1"/>
        </xdr:cNvSpPr>
      </xdr:nvSpPr>
      <xdr:spPr bwMode="auto">
        <a:xfrm>
          <a:off x="11763375" y="1466850"/>
          <a:ext cx="2095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190500</xdr:colOff>
      <xdr:row>3</xdr:row>
      <xdr:rowOff>47625</xdr:rowOff>
    </xdr:from>
    <xdr:to>
      <xdr:col>11</xdr:col>
      <xdr:colOff>409575</xdr:colOff>
      <xdr:row>3</xdr:row>
      <xdr:rowOff>276225</xdr:rowOff>
    </xdr:to>
    <xdr:sp macro="" textlink="">
      <xdr:nvSpPr>
        <xdr:cNvPr id="49" name="Rectangle 33">
          <a:extLst>
            <a:ext uri="{FF2B5EF4-FFF2-40B4-BE49-F238E27FC236}">
              <a16:creationId xmlns:a16="http://schemas.microsoft.com/office/drawing/2014/main" id="{A7979547-9DAD-43AC-B2AA-81D909359882}"/>
            </a:ext>
          </a:extLst>
        </xdr:cNvPr>
        <xdr:cNvSpPr>
          <a:spLocks noChangeArrowheads="1"/>
        </xdr:cNvSpPr>
      </xdr:nvSpPr>
      <xdr:spPr bwMode="auto">
        <a:xfrm>
          <a:off x="8667750" y="1133475"/>
          <a:ext cx="2190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CHARA_BEE/2562/&#3588;&#3635;&#3586;&#3629;%20&#3626;&#3612;&#3626;.62%201-5%20&#3650;&#3588;&#3619;&#3591;&#3585;&#3634;&#3619;&#3626;&#3656;&#3591;&#3648;&#3626;&#3619;&#3636;&#3617;&#3585;&#3634;&#3619;&#3611;&#3621;&#3641;&#3585;&#3652;&#3617;&#3657;&#3650;&#3605;&#3648;&#3619;&#3655;&#3623;&#3648;&#3614;&#3639;&#3656;&#3629;&#3629;&#3640;&#3605;&#3626;&#3634;&#3627;&#3585;&#3619;&#3619;&#3617;%20(&#3649;&#3612;&#3609;&#3591;&#3634;&#3609;&#3618;&#3640;&#3607;&#3608;&#3624;&#3634;&#3626;&#3605;&#3619;&#3660;)/5%20&#3652;&#3617;&#3657;&#3650;&#3605;&#3648;&#3619;&#3655;&#3623;%20B/5%20&#3626;&#3612;&#3626;%2062%20&#3650;&#3588;&#3619;&#3591;&#3585;&#3634;&#3619;&#3626;&#3656;&#3591;&#3648;&#3626;&#3619;&#3636;&#3617;&#3611;&#3621;&#3641;&#3585;&#3652;&#3617;&#3657;&#3650;&#3605;&#3648;&#3619;&#3655;&#3623;&#3648;&#3614;&#3639;&#3656;&#3629;&#36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TCHARA_BEE/2562/&#3588;&#3635;&#3586;&#3629;%20&#3626;&#3612;&#3626;.62%201-5%20&#3650;&#3588;&#3619;&#3591;&#3585;&#3634;&#3619;&#3626;&#3656;&#3591;&#3648;&#3626;&#3619;&#3636;&#3617;&#3585;&#3634;&#3619;&#3611;&#3621;&#3641;&#3585;&#3652;&#3617;&#3657;&#3650;&#3605;&#3648;&#3619;&#3655;&#3623;&#3648;&#3614;&#3639;&#3656;&#3629;&#3629;&#3640;&#3605;&#3626;&#3634;&#3627;&#3585;&#3619;&#3619;&#3617;%20(&#3649;&#3612;&#3609;&#3591;&#3634;&#3609;&#3618;&#3640;&#3607;&#3608;&#3624;&#3634;&#3626;&#3605;&#3619;&#3660;)/1%20&#3626;&#3612;&#3626;%2062%20&#3650;&#3588;&#3619;&#3591;&#3585;&#3634;&#3619;&#3626;&#3656;&#3591;&#3648;&#3626;&#3619;&#3636;&#3617;&#3611;&#3621;&#3641;&#3585;&#3652;&#3617;&#3657;&#3650;&#3605;&#3648;&#3619;&#3655;&#3623;&#3648;&#3614;&#3639;&#3656;&#3629;&#3629;&#3640;&#3605;&#3626;&#3634;&#3627;&#3585;&#3619;&#3619;&#36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CHARA_BEE\2561\&#3649;&#3612;&#3609;&#3610;&#3641;&#3619;&#3603;&#3634;&#3585;&#3634;&#3619;%202561\&#3649;&#3612;&#3609;&#3610;&#3641;&#3619;%20-%20&#3616;&#3634;&#3588;&#3605;&#3632;&#3623;&#3633;&#3609;&#3629;&#3629;&#3585;&#3648;&#3593;&#3637;&#3618;&#3591;&#3648;&#3627;&#3609;&#3639;&#3629;\&#3626;&#3612;&#3626;1-5_Project%20Idea_&#3649;&#3612;&#3609;&#3614;&#3633;&#3602;&#3609;&#3634;&#3616;&#3634;&#3588;\1%20&#3626;&#3612;&#3626;%2061-3%20&#3616;&#3634;&#3588;&#3629;&#3637;&#3626;&#3634;&#3609;-&#3585;&#3636;&#3592;&#3585;&#3619;&#3619;&#3617;&#3626;&#3656;&#3591;&#3648;&#3626;&#3619;&#3636;&#3617;&#3611;&#3621;&#3641;&#3585;&#3652;&#3617;&#3657;&#3648;&#3624;&#3619;&#3625;&#3600;&#3585;&#3636;&#3592;&#3651;&#3609;&#3607;&#3637;&#3656;&#3604;&#3636;&#3609;&#3586;&#3629;&#3591;&#3648;&#3629;&#3585;&#3594;&#3609;%20(3%20&#3585;&#3636;&#3592;&#3585;&#3619;&#3619;&#3617;&#3618;&#3656;&#3629;&#361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5;&#3619;&#3617;/&#3611;&#3637;%2062/-%20&#3605;&#3633;&#3623;&#3626;&#3619;&#3640;&#3611;-&#3588;&#3635;&#3586;&#3629;62%20&#3607;&#3640;&#3585;&#3585;&#3636;&#3592;&#3585;&#3619;&#3619;&#3617;/1%20&#3626;&#3591;&#3611;%2061%20&#3585;&#3636;&#3592;&#3585;&#3619;&#3619;&#3617;&#3626;&#3656;&#3591;&#3648;&#3626;&#3619;&#3636;&#3617;&#3611;&#3621;&#3641;&#3585;&#3652;&#3617;&#3657;&#3648;&#3624;&#3619;&#3625;&#3600;&#3585;&#3636;&#3592;&#3651;&#3609;&#3607;&#3637;&#3656;&#3604;&#3636;&#3609;&#3586;&#3629;&#3591;&#3648;&#3629;&#3585;&#3594;&#3609;%20&#3648;&#3614;&#3639;&#3656;&#3629;&#3614;&#3633;&#3602;&#3609;&#3634;&#3629;&#3634;&#3594;&#3637;&#3614;&#3649;&#3621;&#3632;&#3619;&#3634;&#3618;&#3652;&#3604;&#3657;&#3611;&#3619;&#3632;&#3594;&#3634;&#359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ผส 62-1"/>
      <sheetName val="สผส 62-2"/>
      <sheetName val="สผส.62-4"/>
      <sheetName val="สผส 62-5"/>
      <sheetName val="จัดสรรลงจังหวัด"/>
      <sheetName val="งบลงทุน"/>
      <sheetName val="cal"/>
      <sheetName val="Sheet1"/>
      <sheetName val="Sheet2"/>
      <sheetName val="Sheet3"/>
      <sheetName val="Sheet4"/>
      <sheetName val="แบบสรุป ปม-(1) "/>
      <sheetName val="แบบสรุป ปม-(2 รวม) "/>
      <sheetName val="สงป.302"/>
      <sheetName val="สงป302-1"/>
      <sheetName val="สงป301"/>
      <sheetName val="เหตุผลคำชี้แจง"/>
      <sheetName val="สรุป ปม. 3"/>
      <sheetName val="ปม. 101"/>
      <sheetName val="ปม. 102"/>
      <sheetName val="ปม.103"/>
      <sheetName val="ปม. 104"/>
      <sheetName val="ปม. 102 (2)"/>
      <sheetName val="ปม.103 (2)"/>
      <sheetName val="ปม. 104 (2)"/>
      <sheetName val="โอนเงิน"/>
    </sheetNames>
    <sheetDataSet>
      <sheetData sheetId="0"/>
      <sheetData sheetId="1"/>
      <sheetData sheetId="2"/>
      <sheetData sheetId="3">
        <row r="2">
          <cell r="A2" t="str">
            <v>แผนงานยุทธศาสตร์จัดระบบอนุรักษ์ ฟื้นฟู และป้องกันการทำลายทรัพยากรธรรมชาติ</v>
          </cell>
        </row>
        <row r="3">
          <cell r="A3" t="str">
            <v>โครงการปกป้องผืนป่าและร่วมพัฒนาป่าไม้ให้ยั่งยืน</v>
          </cell>
        </row>
        <row r="4">
          <cell r="A4" t="str">
            <v>กิจกรรมหลักฟื้นฟูและดูแลรักษาทรัพยากรธรรมชาติ</v>
          </cell>
        </row>
        <row r="5">
          <cell r="A5" t="str">
            <v>กิจกรรมโครงการส่งเสริมการปลูกไม้โตเร็วเพื่ออุตสาหกรรม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ผส 62-1"/>
      <sheetName val="สผส 62-2"/>
      <sheetName val="สผส.62-4"/>
      <sheetName val="สผส 62-5"/>
      <sheetName val="จัดสรรลงจังหวัด"/>
      <sheetName val="งบลงทุน"/>
      <sheetName val="cal"/>
      <sheetName val="Sheet1"/>
      <sheetName val="Sheet2"/>
      <sheetName val="Sheet3"/>
      <sheetName val="Sheet4"/>
      <sheetName val="สงป301"/>
      <sheetName val="เหตุผลคำชี้แจง"/>
      <sheetName val="สงป.302"/>
      <sheetName val="สงป302-1"/>
      <sheetName val="แบบสรุป ปม-(1) "/>
      <sheetName val="แบบสรุป ปม-(2 รวม) "/>
      <sheetName val="สรุป ปม. 3"/>
      <sheetName val="ปม. 101"/>
      <sheetName val="ปม. 102"/>
      <sheetName val="ปม.103"/>
      <sheetName val="ปม. 104"/>
      <sheetName val="โอนเง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A14" t="str">
            <v>กิจกรรมโครงการส่งเสริมการปลูกไม้โตเร็วเพื่ออุตสาหกรรม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ผส 61-1"/>
      <sheetName val="สผส 61-2"/>
      <sheetName val="สผส.61-4"/>
      <sheetName val="สผส 61-5"/>
      <sheetName val="จัดสรรลงจังหวัด"/>
      <sheetName val="งบลงทุน"/>
      <sheetName val="cal"/>
      <sheetName val="Sheet1"/>
      <sheetName val="Sheet2"/>
      <sheetName val="Sheet3"/>
      <sheetName val="Sheet4"/>
      <sheetName val="แบบสรุป ปม-(1) "/>
      <sheetName val="แบบสรุป ปม-(2 รวม) "/>
      <sheetName val="สรุป ปม. 3"/>
      <sheetName val="ปม. 101"/>
      <sheetName val="ปม. 102"/>
      <sheetName val="ปม.103"/>
      <sheetName val="ปม. 104"/>
      <sheetName val="ปม. 102 (2)"/>
      <sheetName val="ปม.103 (2)"/>
      <sheetName val="ปม. 104 (2)"/>
      <sheetName val="โอนเงิน"/>
      <sheetName val="x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1">
          <cell r="Y191">
            <v>0</v>
          </cell>
        </row>
        <row r="192">
          <cell r="Y192">
            <v>0</v>
          </cell>
        </row>
        <row r="193">
          <cell r="Y193">
            <v>0</v>
          </cell>
        </row>
        <row r="194">
          <cell r="Y194">
            <v>0</v>
          </cell>
        </row>
        <row r="195">
          <cell r="Y19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งป301"/>
      <sheetName val="เหตุผลคำชี้แจง"/>
      <sheetName val="สงป.302"/>
      <sheetName val="สงป302-1"/>
      <sheetName val="mask2"/>
      <sheetName val="mask"/>
    </sheetNames>
    <sheetDataSet>
      <sheetData sheetId="0"/>
      <sheetData sheetId="1"/>
      <sheetData sheetId="2">
        <row r="114">
          <cell r="D114">
            <v>3.2599999999999997E-2</v>
          </cell>
          <cell r="E114">
            <v>3.2599999999999997E-2</v>
          </cell>
          <cell r="F114">
            <v>3.2599999999999997E-2</v>
          </cell>
          <cell r="H114">
            <v>7.6100000000000001E-2</v>
          </cell>
          <cell r="I114">
            <v>7.6100000000000001E-2</v>
          </cell>
          <cell r="J114">
            <v>7.6200000000000004E-2</v>
          </cell>
          <cell r="L114">
            <v>6.5199999999999994E-2</v>
          </cell>
          <cell r="M114">
            <v>6.5299999999999997E-2</v>
          </cell>
          <cell r="N114">
            <v>6.5299999999999997E-2</v>
          </cell>
          <cell r="P114">
            <v>4.3499999999999997E-2</v>
          </cell>
          <cell r="Q114">
            <v>4.3499999999999997E-2</v>
          </cell>
          <cell r="R114">
            <v>4.3499999999999997E-2</v>
          </cell>
        </row>
        <row r="116">
          <cell r="D116">
            <v>3.4200000000000001E-2</v>
          </cell>
          <cell r="E116">
            <v>3.4200000000000001E-2</v>
          </cell>
          <cell r="F116">
            <v>3.4200000000000001E-2</v>
          </cell>
          <cell r="H116">
            <v>7.9799999999999982E-2</v>
          </cell>
          <cell r="I116">
            <v>7.9799999999999982E-2</v>
          </cell>
          <cell r="J116">
            <v>7.9799999999999982E-2</v>
          </cell>
          <cell r="L116">
            <v>6.8400000000000002E-2</v>
          </cell>
          <cell r="M116">
            <v>6.8400000000000002E-2</v>
          </cell>
          <cell r="N116">
            <v>6.8400000000000002E-2</v>
          </cell>
          <cell r="P116">
            <v>4.5600000000000002E-2</v>
          </cell>
          <cell r="Q116">
            <v>4.5600000000000002E-2</v>
          </cell>
          <cell r="R116">
            <v>4.5600000000000002E-2</v>
          </cell>
        </row>
        <row r="117">
          <cell r="D117">
            <v>3.4200000000000001E-2</v>
          </cell>
          <cell r="E117">
            <v>3.4200000000000001E-2</v>
          </cell>
          <cell r="F117">
            <v>3.4200000000000001E-2</v>
          </cell>
          <cell r="H117">
            <v>7.9799999999999982E-2</v>
          </cell>
          <cell r="I117">
            <v>7.9799999999999982E-2</v>
          </cell>
          <cell r="J117">
            <v>7.9799999999999982E-2</v>
          </cell>
          <cell r="L117">
            <v>6.8400000000000002E-2</v>
          </cell>
          <cell r="M117">
            <v>6.8400000000000002E-2</v>
          </cell>
          <cell r="N117">
            <v>6.8400000000000002E-2</v>
          </cell>
          <cell r="P117">
            <v>4.5600000000000002E-2</v>
          </cell>
          <cell r="Q117">
            <v>4.5600000000000002E-2</v>
          </cell>
          <cell r="R117">
            <v>4.5600000000000002E-2</v>
          </cell>
        </row>
        <row r="118">
          <cell r="D118">
            <v>3.4200000000000001E-2</v>
          </cell>
          <cell r="E118">
            <v>3.4200000000000001E-2</v>
          </cell>
          <cell r="F118">
            <v>3.4200000000000001E-2</v>
          </cell>
          <cell r="H118">
            <v>7.9799999999999982E-2</v>
          </cell>
          <cell r="I118">
            <v>7.9799999999999982E-2</v>
          </cell>
          <cell r="J118">
            <v>7.9799999999999982E-2</v>
          </cell>
          <cell r="L118">
            <v>6.8400000000000002E-2</v>
          </cell>
          <cell r="M118">
            <v>6.8400000000000002E-2</v>
          </cell>
          <cell r="N118">
            <v>6.8400000000000002E-2</v>
          </cell>
          <cell r="P118">
            <v>4.5600000000000002E-2</v>
          </cell>
          <cell r="Q118">
            <v>4.5600000000000002E-2</v>
          </cell>
          <cell r="R118">
            <v>4.5600000000000002E-2</v>
          </cell>
        </row>
        <row r="119">
          <cell r="D119">
            <v>2.2800000000000001E-2</v>
          </cell>
          <cell r="E119">
            <v>2.2800000000000001E-2</v>
          </cell>
          <cell r="F119">
            <v>2.2800000000000001E-2</v>
          </cell>
          <cell r="H119">
            <v>5.3199999999999997E-2</v>
          </cell>
          <cell r="I119">
            <v>5.3199999999999997E-2</v>
          </cell>
          <cell r="J119">
            <v>5.3199999999999997E-2</v>
          </cell>
          <cell r="L119">
            <v>4.5600000000000002E-2</v>
          </cell>
          <cell r="M119">
            <v>4.5600000000000002E-2</v>
          </cell>
          <cell r="N119">
            <v>4.5600000000000002E-2</v>
          </cell>
          <cell r="P119">
            <v>3.04E-2</v>
          </cell>
          <cell r="Q119">
            <v>3.04E-2</v>
          </cell>
          <cell r="R119">
            <v>3.04E-2</v>
          </cell>
        </row>
        <row r="120">
          <cell r="D120">
            <v>3.4200000000000001E-2</v>
          </cell>
          <cell r="E120">
            <v>3.4200000000000001E-2</v>
          </cell>
          <cell r="F120">
            <v>3.4200000000000001E-2</v>
          </cell>
          <cell r="H120">
            <v>7.9799999999999982E-2</v>
          </cell>
          <cell r="I120">
            <v>7.9799999999999982E-2</v>
          </cell>
          <cell r="J120">
            <v>7.9799999999999982E-2</v>
          </cell>
          <cell r="L120">
            <v>6.8400000000000002E-2</v>
          </cell>
          <cell r="M120">
            <v>6.8400000000000002E-2</v>
          </cell>
          <cell r="N120">
            <v>6.8400000000000002E-2</v>
          </cell>
          <cell r="P120">
            <v>4.5600000000000002E-2</v>
          </cell>
          <cell r="Q120">
            <v>4.5600000000000002E-2</v>
          </cell>
          <cell r="R120">
            <v>4.5600000000000002E-2</v>
          </cell>
        </row>
        <row r="129">
          <cell r="L129">
            <v>0</v>
          </cell>
          <cell r="M129">
            <v>0.12</v>
          </cell>
          <cell r="N129">
            <v>0.12</v>
          </cell>
          <cell r="P129">
            <v>0.12</v>
          </cell>
          <cell r="Q129">
            <v>0.12</v>
          </cell>
          <cell r="R129">
            <v>0.12</v>
          </cell>
        </row>
        <row r="130">
          <cell r="L130">
            <v>0</v>
          </cell>
          <cell r="M130">
            <v>0.2</v>
          </cell>
          <cell r="N130">
            <v>0.2</v>
          </cell>
          <cell r="P130">
            <v>0.2</v>
          </cell>
          <cell r="Q130">
            <v>0.2</v>
          </cell>
          <cell r="R130">
            <v>0.2</v>
          </cell>
        </row>
        <row r="131">
          <cell r="L131">
            <v>0</v>
          </cell>
          <cell r="M131">
            <v>0.2</v>
          </cell>
          <cell r="N131">
            <v>0.2</v>
          </cell>
          <cell r="P131">
            <v>0.2</v>
          </cell>
          <cell r="Q131">
            <v>0.2</v>
          </cell>
          <cell r="R131">
            <v>0.2</v>
          </cell>
        </row>
        <row r="132">
          <cell r="L132">
            <v>0</v>
          </cell>
          <cell r="M132">
            <v>0.14000000000000001</v>
          </cell>
          <cell r="N132">
            <v>0.14000000000000001</v>
          </cell>
          <cell r="P132">
            <v>0.14000000000000001</v>
          </cell>
          <cell r="Q132">
            <v>0.14000000000000001</v>
          </cell>
          <cell r="R132">
            <v>0.14000000000000001</v>
          </cell>
        </row>
        <row r="133">
          <cell r="L133">
            <v>0</v>
          </cell>
          <cell r="M133">
            <v>0.12</v>
          </cell>
          <cell r="N133">
            <v>0.12</v>
          </cell>
          <cell r="P133">
            <v>0.12</v>
          </cell>
          <cell r="Q133">
            <v>0.12</v>
          </cell>
          <cell r="R133">
            <v>0.12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3777-22D1-445A-ABE5-F4C325F09CBD}">
  <dimension ref="A1:D22"/>
  <sheetViews>
    <sheetView tabSelected="1" view="pageBreakPreview" zoomScale="140" zoomScaleNormal="100" zoomScaleSheetLayoutView="140" workbookViewId="0">
      <selection activeCell="D12" sqref="D12"/>
    </sheetView>
  </sheetViews>
  <sheetFormatPr defaultRowHeight="24" x14ac:dyDescent="0.55000000000000004"/>
  <cols>
    <col min="1" max="1" width="6.85546875" style="534" customWidth="1"/>
    <col min="2" max="2" width="68.7109375" style="534" customWidth="1"/>
    <col min="3" max="3" width="35.28515625" style="534" bestFit="1" customWidth="1"/>
    <col min="4" max="4" width="51.7109375" style="534" customWidth="1"/>
    <col min="5" max="16384" width="9.140625" style="534"/>
  </cols>
  <sheetData>
    <row r="1" spans="1:4" x14ac:dyDescent="0.55000000000000004">
      <c r="A1" s="552" t="s">
        <v>355</v>
      </c>
      <c r="B1" s="552"/>
      <c r="C1" s="552"/>
      <c r="D1" s="552"/>
    </row>
    <row r="2" spans="1:4" x14ac:dyDescent="0.55000000000000004">
      <c r="A2" s="552" t="s">
        <v>354</v>
      </c>
      <c r="B2" s="552"/>
      <c r="C2" s="552"/>
      <c r="D2" s="552"/>
    </row>
    <row r="3" spans="1:4" x14ac:dyDescent="0.55000000000000004">
      <c r="A3" s="552" t="s">
        <v>11</v>
      </c>
      <c r="B3" s="552"/>
      <c r="C3" s="552"/>
      <c r="D3" s="552"/>
    </row>
    <row r="4" spans="1:4" ht="12.75" customHeight="1" x14ac:dyDescent="0.55000000000000004">
      <c r="A4" s="551"/>
      <c r="B4" s="551"/>
      <c r="C4" s="551"/>
      <c r="D4" s="551"/>
    </row>
    <row r="5" spans="1:4" x14ac:dyDescent="0.55000000000000004">
      <c r="A5" s="550" t="s">
        <v>353</v>
      </c>
      <c r="B5" s="550" t="s">
        <v>352</v>
      </c>
      <c r="C5" s="550" t="s">
        <v>351</v>
      </c>
      <c r="D5" s="550" t="s">
        <v>223</v>
      </c>
    </row>
    <row r="6" spans="1:4" x14ac:dyDescent="0.55000000000000004">
      <c r="A6" s="548">
        <v>1</v>
      </c>
      <c r="B6" s="549" t="s">
        <v>350</v>
      </c>
      <c r="C6" s="548"/>
      <c r="D6" s="547"/>
    </row>
    <row r="7" spans="1:4" x14ac:dyDescent="0.55000000000000004">
      <c r="A7" s="543"/>
      <c r="B7" s="542" t="s">
        <v>366</v>
      </c>
      <c r="C7" s="541" t="s">
        <v>349</v>
      </c>
      <c r="D7" s="542"/>
    </row>
    <row r="8" spans="1:4" x14ac:dyDescent="0.55000000000000004">
      <c r="A8" s="540"/>
      <c r="B8" s="540" t="s">
        <v>367</v>
      </c>
      <c r="C8" s="541" t="s">
        <v>348</v>
      </c>
      <c r="D8" s="540" t="s">
        <v>377</v>
      </c>
    </row>
    <row r="9" spans="1:4" x14ac:dyDescent="0.55000000000000004">
      <c r="A9" s="539"/>
      <c r="B9" s="539" t="s">
        <v>368</v>
      </c>
      <c r="C9" s="538"/>
      <c r="D9" s="540" t="s">
        <v>347</v>
      </c>
    </row>
    <row r="10" spans="1:4" x14ac:dyDescent="0.55000000000000004">
      <c r="A10" s="537"/>
      <c r="B10" s="537" t="s">
        <v>369</v>
      </c>
      <c r="C10" s="536" t="s">
        <v>345</v>
      </c>
      <c r="D10" s="537" t="s">
        <v>346</v>
      </c>
    </row>
    <row r="11" spans="1:4" x14ac:dyDescent="0.55000000000000004">
      <c r="A11" s="543">
        <v>2</v>
      </c>
      <c r="B11" s="546" t="s">
        <v>344</v>
      </c>
      <c r="C11" s="543"/>
      <c r="D11" s="542"/>
    </row>
    <row r="12" spans="1:4" x14ac:dyDescent="0.55000000000000004">
      <c r="A12" s="540"/>
      <c r="B12" s="540" t="s">
        <v>356</v>
      </c>
      <c r="C12" s="545" t="s">
        <v>357</v>
      </c>
      <c r="D12" s="540" t="s">
        <v>343</v>
      </c>
    </row>
    <row r="13" spans="1:4" x14ac:dyDescent="0.55000000000000004">
      <c r="A13" s="540"/>
      <c r="B13" s="540" t="s">
        <v>358</v>
      </c>
      <c r="C13" s="545" t="s">
        <v>342</v>
      </c>
      <c r="D13" s="540" t="s">
        <v>341</v>
      </c>
    </row>
    <row r="14" spans="1:4" x14ac:dyDescent="0.55000000000000004">
      <c r="A14" s="540"/>
      <c r="B14" s="540" t="s">
        <v>340</v>
      </c>
      <c r="C14" s="541" t="s">
        <v>335</v>
      </c>
      <c r="D14" s="540" t="s">
        <v>339</v>
      </c>
    </row>
    <row r="15" spans="1:4" x14ac:dyDescent="0.55000000000000004">
      <c r="A15" s="540"/>
      <c r="B15" s="544" t="s">
        <v>338</v>
      </c>
      <c r="C15" s="541"/>
      <c r="D15" s="540" t="s">
        <v>337</v>
      </c>
    </row>
    <row r="16" spans="1:4" x14ac:dyDescent="0.55000000000000004">
      <c r="A16" s="540"/>
      <c r="B16" s="540" t="s">
        <v>336</v>
      </c>
      <c r="C16" s="541" t="s">
        <v>335</v>
      </c>
      <c r="D16" s="540"/>
    </row>
    <row r="17" spans="1:4" x14ac:dyDescent="0.55000000000000004">
      <c r="A17" s="540"/>
      <c r="B17" s="540" t="s">
        <v>360</v>
      </c>
      <c r="C17" s="541" t="s">
        <v>359</v>
      </c>
      <c r="D17" s="540"/>
    </row>
    <row r="18" spans="1:4" ht="44.25" x14ac:dyDescent="0.55000000000000004">
      <c r="A18" s="542"/>
      <c r="B18" s="553" t="s">
        <v>363</v>
      </c>
      <c r="C18" s="554" t="s">
        <v>361</v>
      </c>
      <c r="D18" s="542"/>
    </row>
    <row r="19" spans="1:4" ht="44.25" x14ac:dyDescent="0.55000000000000004">
      <c r="A19" s="542"/>
      <c r="B19" s="553" t="s">
        <v>364</v>
      </c>
      <c r="C19" s="554" t="s">
        <v>362</v>
      </c>
      <c r="D19" s="542"/>
    </row>
    <row r="20" spans="1:4" ht="44.25" x14ac:dyDescent="0.55000000000000004">
      <c r="A20" s="537"/>
      <c r="B20" s="555" t="s">
        <v>365</v>
      </c>
      <c r="C20" s="556" t="s">
        <v>362</v>
      </c>
      <c r="D20" s="536"/>
    </row>
    <row r="21" spans="1:4" x14ac:dyDescent="0.55000000000000004">
      <c r="A21" s="535"/>
      <c r="B21" s="535" t="s">
        <v>334</v>
      </c>
      <c r="C21" s="535"/>
      <c r="D21" s="535"/>
    </row>
    <row r="22" spans="1:4" x14ac:dyDescent="0.55000000000000004">
      <c r="A22" s="535"/>
      <c r="B22" s="535"/>
      <c r="C22" s="535"/>
      <c r="D22" s="535"/>
    </row>
  </sheetData>
  <mergeCells count="3">
    <mergeCell ref="A1:D1"/>
    <mergeCell ref="A2:D2"/>
    <mergeCell ref="A3:D3"/>
  </mergeCells>
  <pageMargins left="0.35433070866141736" right="0.19685039370078741" top="1.1811023622047245" bottom="0.23622047244094491" header="0.51181102362204722" footer="0.11811023622047245"/>
  <pageSetup paperSize="9" scale="89" orientation="landscape" horizontalDpi="1200" verticalDpi="1200" r:id="rId1"/>
  <headerFooter alignWithMargins="0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718C3-695F-4DC5-821C-841944CB212F}">
  <dimension ref="A1:M34"/>
  <sheetViews>
    <sheetView zoomScaleNormal="100" workbookViewId="0">
      <selection activeCell="E12" sqref="E12"/>
    </sheetView>
  </sheetViews>
  <sheetFormatPr defaultRowHeight="22.5" x14ac:dyDescent="0.55000000000000004"/>
  <cols>
    <col min="1" max="1" width="3.7109375" style="407" customWidth="1"/>
    <col min="2" max="2" width="31.5703125" style="407" customWidth="1"/>
    <col min="3" max="3" width="9.140625" style="407" customWidth="1"/>
    <col min="4" max="6" width="13.28515625" style="407" customWidth="1"/>
    <col min="7" max="7" width="6.85546875" style="407" customWidth="1"/>
    <col min="8" max="11" width="16" style="407" customWidth="1"/>
    <col min="12" max="12" width="14.42578125" style="407" customWidth="1"/>
    <col min="13" max="13" width="8" style="407" customWidth="1"/>
    <col min="14" max="256" width="9.140625" style="407"/>
    <col min="257" max="257" width="3.7109375" style="407" customWidth="1"/>
    <col min="258" max="258" width="33" style="407" customWidth="1"/>
    <col min="259" max="259" width="9.140625" style="407"/>
    <col min="260" max="262" width="13.28515625" style="407" customWidth="1"/>
    <col min="263" max="263" width="6.85546875" style="407" customWidth="1"/>
    <col min="264" max="267" width="16" style="407" customWidth="1"/>
    <col min="268" max="268" width="14.42578125" style="407" customWidth="1"/>
    <col min="269" max="269" width="8" style="407" customWidth="1"/>
    <col min="270" max="512" width="9.140625" style="407"/>
    <col min="513" max="513" width="3.7109375" style="407" customWidth="1"/>
    <col min="514" max="514" width="33" style="407" customWidth="1"/>
    <col min="515" max="515" width="9.140625" style="407"/>
    <col min="516" max="518" width="13.28515625" style="407" customWidth="1"/>
    <col min="519" max="519" width="6.85546875" style="407" customWidth="1"/>
    <col min="520" max="523" width="16" style="407" customWidth="1"/>
    <col min="524" max="524" width="14.42578125" style="407" customWidth="1"/>
    <col min="525" max="525" width="8" style="407" customWidth="1"/>
    <col min="526" max="768" width="9.140625" style="407"/>
    <col min="769" max="769" width="3.7109375" style="407" customWidth="1"/>
    <col min="770" max="770" width="33" style="407" customWidth="1"/>
    <col min="771" max="771" width="9.140625" style="407"/>
    <col min="772" max="774" width="13.28515625" style="407" customWidth="1"/>
    <col min="775" max="775" width="6.85546875" style="407" customWidth="1"/>
    <col min="776" max="779" width="16" style="407" customWidth="1"/>
    <col min="780" max="780" width="14.42578125" style="407" customWidth="1"/>
    <col min="781" max="781" width="8" style="407" customWidth="1"/>
    <col min="782" max="1024" width="9.140625" style="407"/>
    <col min="1025" max="1025" width="3.7109375" style="407" customWidth="1"/>
    <col min="1026" max="1026" width="33" style="407" customWidth="1"/>
    <col min="1027" max="1027" width="9.140625" style="407"/>
    <col min="1028" max="1030" width="13.28515625" style="407" customWidth="1"/>
    <col min="1031" max="1031" width="6.85546875" style="407" customWidth="1"/>
    <col min="1032" max="1035" width="16" style="407" customWidth="1"/>
    <col min="1036" max="1036" width="14.42578125" style="407" customWidth="1"/>
    <col min="1037" max="1037" width="8" style="407" customWidth="1"/>
    <col min="1038" max="1280" width="9.140625" style="407"/>
    <col min="1281" max="1281" width="3.7109375" style="407" customWidth="1"/>
    <col min="1282" max="1282" width="33" style="407" customWidth="1"/>
    <col min="1283" max="1283" width="9.140625" style="407"/>
    <col min="1284" max="1286" width="13.28515625" style="407" customWidth="1"/>
    <col min="1287" max="1287" width="6.85546875" style="407" customWidth="1"/>
    <col min="1288" max="1291" width="16" style="407" customWidth="1"/>
    <col min="1292" max="1292" width="14.42578125" style="407" customWidth="1"/>
    <col min="1293" max="1293" width="8" style="407" customWidth="1"/>
    <col min="1294" max="1536" width="9.140625" style="407"/>
    <col min="1537" max="1537" width="3.7109375" style="407" customWidth="1"/>
    <col min="1538" max="1538" width="33" style="407" customWidth="1"/>
    <col min="1539" max="1539" width="9.140625" style="407"/>
    <col min="1540" max="1542" width="13.28515625" style="407" customWidth="1"/>
    <col min="1543" max="1543" width="6.85546875" style="407" customWidth="1"/>
    <col min="1544" max="1547" width="16" style="407" customWidth="1"/>
    <col min="1548" max="1548" width="14.42578125" style="407" customWidth="1"/>
    <col min="1549" max="1549" width="8" style="407" customWidth="1"/>
    <col min="1550" max="1792" width="9.140625" style="407"/>
    <col min="1793" max="1793" width="3.7109375" style="407" customWidth="1"/>
    <col min="1794" max="1794" width="33" style="407" customWidth="1"/>
    <col min="1795" max="1795" width="9.140625" style="407"/>
    <col min="1796" max="1798" width="13.28515625" style="407" customWidth="1"/>
    <col min="1799" max="1799" width="6.85546875" style="407" customWidth="1"/>
    <col min="1800" max="1803" width="16" style="407" customWidth="1"/>
    <col min="1804" max="1804" width="14.42578125" style="407" customWidth="1"/>
    <col min="1805" max="1805" width="8" style="407" customWidth="1"/>
    <col min="1806" max="2048" width="9.140625" style="407"/>
    <col min="2049" max="2049" width="3.7109375" style="407" customWidth="1"/>
    <col min="2050" max="2050" width="33" style="407" customWidth="1"/>
    <col min="2051" max="2051" width="9.140625" style="407"/>
    <col min="2052" max="2054" width="13.28515625" style="407" customWidth="1"/>
    <col min="2055" max="2055" width="6.85546875" style="407" customWidth="1"/>
    <col min="2056" max="2059" width="16" style="407" customWidth="1"/>
    <col min="2060" max="2060" width="14.42578125" style="407" customWidth="1"/>
    <col min="2061" max="2061" width="8" style="407" customWidth="1"/>
    <col min="2062" max="2304" width="9.140625" style="407"/>
    <col min="2305" max="2305" width="3.7109375" style="407" customWidth="1"/>
    <col min="2306" max="2306" width="33" style="407" customWidth="1"/>
    <col min="2307" max="2307" width="9.140625" style="407"/>
    <col min="2308" max="2310" width="13.28515625" style="407" customWidth="1"/>
    <col min="2311" max="2311" width="6.85546875" style="407" customWidth="1"/>
    <col min="2312" max="2315" width="16" style="407" customWidth="1"/>
    <col min="2316" max="2316" width="14.42578125" style="407" customWidth="1"/>
    <col min="2317" max="2317" width="8" style="407" customWidth="1"/>
    <col min="2318" max="2560" width="9.140625" style="407"/>
    <col min="2561" max="2561" width="3.7109375" style="407" customWidth="1"/>
    <col min="2562" max="2562" width="33" style="407" customWidth="1"/>
    <col min="2563" max="2563" width="9.140625" style="407"/>
    <col min="2564" max="2566" width="13.28515625" style="407" customWidth="1"/>
    <col min="2567" max="2567" width="6.85546875" style="407" customWidth="1"/>
    <col min="2568" max="2571" width="16" style="407" customWidth="1"/>
    <col min="2572" max="2572" width="14.42578125" style="407" customWidth="1"/>
    <col min="2573" max="2573" width="8" style="407" customWidth="1"/>
    <col min="2574" max="2816" width="9.140625" style="407"/>
    <col min="2817" max="2817" width="3.7109375" style="407" customWidth="1"/>
    <col min="2818" max="2818" width="33" style="407" customWidth="1"/>
    <col min="2819" max="2819" width="9.140625" style="407"/>
    <col min="2820" max="2822" width="13.28515625" style="407" customWidth="1"/>
    <col min="2823" max="2823" width="6.85546875" style="407" customWidth="1"/>
    <col min="2824" max="2827" width="16" style="407" customWidth="1"/>
    <col min="2828" max="2828" width="14.42578125" style="407" customWidth="1"/>
    <col min="2829" max="2829" width="8" style="407" customWidth="1"/>
    <col min="2830" max="3072" width="9.140625" style="407"/>
    <col min="3073" max="3073" width="3.7109375" style="407" customWidth="1"/>
    <col min="3074" max="3074" width="33" style="407" customWidth="1"/>
    <col min="3075" max="3075" width="9.140625" style="407"/>
    <col min="3076" max="3078" width="13.28515625" style="407" customWidth="1"/>
    <col min="3079" max="3079" width="6.85546875" style="407" customWidth="1"/>
    <col min="3080" max="3083" width="16" style="407" customWidth="1"/>
    <col min="3084" max="3084" width="14.42578125" style="407" customWidth="1"/>
    <col min="3085" max="3085" width="8" style="407" customWidth="1"/>
    <col min="3086" max="3328" width="9.140625" style="407"/>
    <col min="3329" max="3329" width="3.7109375" style="407" customWidth="1"/>
    <col min="3330" max="3330" width="33" style="407" customWidth="1"/>
    <col min="3331" max="3331" width="9.140625" style="407"/>
    <col min="3332" max="3334" width="13.28515625" style="407" customWidth="1"/>
    <col min="3335" max="3335" width="6.85546875" style="407" customWidth="1"/>
    <col min="3336" max="3339" width="16" style="407" customWidth="1"/>
    <col min="3340" max="3340" width="14.42578125" style="407" customWidth="1"/>
    <col min="3341" max="3341" width="8" style="407" customWidth="1"/>
    <col min="3342" max="3584" width="9.140625" style="407"/>
    <col min="3585" max="3585" width="3.7109375" style="407" customWidth="1"/>
    <col min="3586" max="3586" width="33" style="407" customWidth="1"/>
    <col min="3587" max="3587" width="9.140625" style="407"/>
    <col min="3588" max="3590" width="13.28515625" style="407" customWidth="1"/>
    <col min="3591" max="3591" width="6.85546875" style="407" customWidth="1"/>
    <col min="3592" max="3595" width="16" style="407" customWidth="1"/>
    <col min="3596" max="3596" width="14.42578125" style="407" customWidth="1"/>
    <col min="3597" max="3597" width="8" style="407" customWidth="1"/>
    <col min="3598" max="3840" width="9.140625" style="407"/>
    <col min="3841" max="3841" width="3.7109375" style="407" customWidth="1"/>
    <col min="3842" max="3842" width="33" style="407" customWidth="1"/>
    <col min="3843" max="3843" width="9.140625" style="407"/>
    <col min="3844" max="3846" width="13.28515625" style="407" customWidth="1"/>
    <col min="3847" max="3847" width="6.85546875" style="407" customWidth="1"/>
    <col min="3848" max="3851" width="16" style="407" customWidth="1"/>
    <col min="3852" max="3852" width="14.42578125" style="407" customWidth="1"/>
    <col min="3853" max="3853" width="8" style="407" customWidth="1"/>
    <col min="3854" max="4096" width="9.140625" style="407"/>
    <col min="4097" max="4097" width="3.7109375" style="407" customWidth="1"/>
    <col min="4098" max="4098" width="33" style="407" customWidth="1"/>
    <col min="4099" max="4099" width="9.140625" style="407"/>
    <col min="4100" max="4102" width="13.28515625" style="407" customWidth="1"/>
    <col min="4103" max="4103" width="6.85546875" style="407" customWidth="1"/>
    <col min="4104" max="4107" width="16" style="407" customWidth="1"/>
    <col min="4108" max="4108" width="14.42578125" style="407" customWidth="1"/>
    <col min="4109" max="4109" width="8" style="407" customWidth="1"/>
    <col min="4110" max="4352" width="9.140625" style="407"/>
    <col min="4353" max="4353" width="3.7109375" style="407" customWidth="1"/>
    <col min="4354" max="4354" width="33" style="407" customWidth="1"/>
    <col min="4355" max="4355" width="9.140625" style="407"/>
    <col min="4356" max="4358" width="13.28515625" style="407" customWidth="1"/>
    <col min="4359" max="4359" width="6.85546875" style="407" customWidth="1"/>
    <col min="4360" max="4363" width="16" style="407" customWidth="1"/>
    <col min="4364" max="4364" width="14.42578125" style="407" customWidth="1"/>
    <col min="4365" max="4365" width="8" style="407" customWidth="1"/>
    <col min="4366" max="4608" width="9.140625" style="407"/>
    <col min="4609" max="4609" width="3.7109375" style="407" customWidth="1"/>
    <col min="4610" max="4610" width="33" style="407" customWidth="1"/>
    <col min="4611" max="4611" width="9.140625" style="407"/>
    <col min="4612" max="4614" width="13.28515625" style="407" customWidth="1"/>
    <col min="4615" max="4615" width="6.85546875" style="407" customWidth="1"/>
    <col min="4616" max="4619" width="16" style="407" customWidth="1"/>
    <col min="4620" max="4620" width="14.42578125" style="407" customWidth="1"/>
    <col min="4621" max="4621" width="8" style="407" customWidth="1"/>
    <col min="4622" max="4864" width="9.140625" style="407"/>
    <col min="4865" max="4865" width="3.7109375" style="407" customWidth="1"/>
    <col min="4866" max="4866" width="33" style="407" customWidth="1"/>
    <col min="4867" max="4867" width="9.140625" style="407"/>
    <col min="4868" max="4870" width="13.28515625" style="407" customWidth="1"/>
    <col min="4871" max="4871" width="6.85546875" style="407" customWidth="1"/>
    <col min="4872" max="4875" width="16" style="407" customWidth="1"/>
    <col min="4876" max="4876" width="14.42578125" style="407" customWidth="1"/>
    <col min="4877" max="4877" width="8" style="407" customWidth="1"/>
    <col min="4878" max="5120" width="9.140625" style="407"/>
    <col min="5121" max="5121" width="3.7109375" style="407" customWidth="1"/>
    <col min="5122" max="5122" width="33" style="407" customWidth="1"/>
    <col min="5123" max="5123" width="9.140625" style="407"/>
    <col min="5124" max="5126" width="13.28515625" style="407" customWidth="1"/>
    <col min="5127" max="5127" width="6.85546875" style="407" customWidth="1"/>
    <col min="5128" max="5131" width="16" style="407" customWidth="1"/>
    <col min="5132" max="5132" width="14.42578125" style="407" customWidth="1"/>
    <col min="5133" max="5133" width="8" style="407" customWidth="1"/>
    <col min="5134" max="5376" width="9.140625" style="407"/>
    <col min="5377" max="5377" width="3.7109375" style="407" customWidth="1"/>
    <col min="5378" max="5378" width="33" style="407" customWidth="1"/>
    <col min="5379" max="5379" width="9.140625" style="407"/>
    <col min="5380" max="5382" width="13.28515625" style="407" customWidth="1"/>
    <col min="5383" max="5383" width="6.85546875" style="407" customWidth="1"/>
    <col min="5384" max="5387" width="16" style="407" customWidth="1"/>
    <col min="5388" max="5388" width="14.42578125" style="407" customWidth="1"/>
    <col min="5389" max="5389" width="8" style="407" customWidth="1"/>
    <col min="5390" max="5632" width="9.140625" style="407"/>
    <col min="5633" max="5633" width="3.7109375" style="407" customWidth="1"/>
    <col min="5634" max="5634" width="33" style="407" customWidth="1"/>
    <col min="5635" max="5635" width="9.140625" style="407"/>
    <col min="5636" max="5638" width="13.28515625" style="407" customWidth="1"/>
    <col min="5639" max="5639" width="6.85546875" style="407" customWidth="1"/>
    <col min="5640" max="5643" width="16" style="407" customWidth="1"/>
    <col min="5644" max="5644" width="14.42578125" style="407" customWidth="1"/>
    <col min="5645" max="5645" width="8" style="407" customWidth="1"/>
    <col min="5646" max="5888" width="9.140625" style="407"/>
    <col min="5889" max="5889" width="3.7109375" style="407" customWidth="1"/>
    <col min="5890" max="5890" width="33" style="407" customWidth="1"/>
    <col min="5891" max="5891" width="9.140625" style="407"/>
    <col min="5892" max="5894" width="13.28515625" style="407" customWidth="1"/>
    <col min="5895" max="5895" width="6.85546875" style="407" customWidth="1"/>
    <col min="5896" max="5899" width="16" style="407" customWidth="1"/>
    <col min="5900" max="5900" width="14.42578125" style="407" customWidth="1"/>
    <col min="5901" max="5901" width="8" style="407" customWidth="1"/>
    <col min="5902" max="6144" width="9.140625" style="407"/>
    <col min="6145" max="6145" width="3.7109375" style="407" customWidth="1"/>
    <col min="6146" max="6146" width="33" style="407" customWidth="1"/>
    <col min="6147" max="6147" width="9.140625" style="407"/>
    <col min="6148" max="6150" width="13.28515625" style="407" customWidth="1"/>
    <col min="6151" max="6151" width="6.85546875" style="407" customWidth="1"/>
    <col min="6152" max="6155" width="16" style="407" customWidth="1"/>
    <col min="6156" max="6156" width="14.42578125" style="407" customWidth="1"/>
    <col min="6157" max="6157" width="8" style="407" customWidth="1"/>
    <col min="6158" max="6400" width="9.140625" style="407"/>
    <col min="6401" max="6401" width="3.7109375" style="407" customWidth="1"/>
    <col min="6402" max="6402" width="33" style="407" customWidth="1"/>
    <col min="6403" max="6403" width="9.140625" style="407"/>
    <col min="6404" max="6406" width="13.28515625" style="407" customWidth="1"/>
    <col min="6407" max="6407" width="6.85546875" style="407" customWidth="1"/>
    <col min="6408" max="6411" width="16" style="407" customWidth="1"/>
    <col min="6412" max="6412" width="14.42578125" style="407" customWidth="1"/>
    <col min="6413" max="6413" width="8" style="407" customWidth="1"/>
    <col min="6414" max="6656" width="9.140625" style="407"/>
    <col min="6657" max="6657" width="3.7109375" style="407" customWidth="1"/>
    <col min="6658" max="6658" width="33" style="407" customWidth="1"/>
    <col min="6659" max="6659" width="9.140625" style="407"/>
    <col min="6660" max="6662" width="13.28515625" style="407" customWidth="1"/>
    <col min="6663" max="6663" width="6.85546875" style="407" customWidth="1"/>
    <col min="6664" max="6667" width="16" style="407" customWidth="1"/>
    <col min="6668" max="6668" width="14.42578125" style="407" customWidth="1"/>
    <col min="6669" max="6669" width="8" style="407" customWidth="1"/>
    <col min="6670" max="6912" width="9.140625" style="407"/>
    <col min="6913" max="6913" width="3.7109375" style="407" customWidth="1"/>
    <col min="6914" max="6914" width="33" style="407" customWidth="1"/>
    <col min="6915" max="6915" width="9.140625" style="407"/>
    <col min="6916" max="6918" width="13.28515625" style="407" customWidth="1"/>
    <col min="6919" max="6919" width="6.85546875" style="407" customWidth="1"/>
    <col min="6920" max="6923" width="16" style="407" customWidth="1"/>
    <col min="6924" max="6924" width="14.42578125" style="407" customWidth="1"/>
    <col min="6925" max="6925" width="8" style="407" customWidth="1"/>
    <col min="6926" max="7168" width="9.140625" style="407"/>
    <col min="7169" max="7169" width="3.7109375" style="407" customWidth="1"/>
    <col min="7170" max="7170" width="33" style="407" customWidth="1"/>
    <col min="7171" max="7171" width="9.140625" style="407"/>
    <col min="7172" max="7174" width="13.28515625" style="407" customWidth="1"/>
    <col min="7175" max="7175" width="6.85546875" style="407" customWidth="1"/>
    <col min="7176" max="7179" width="16" style="407" customWidth="1"/>
    <col min="7180" max="7180" width="14.42578125" style="407" customWidth="1"/>
    <col min="7181" max="7181" width="8" style="407" customWidth="1"/>
    <col min="7182" max="7424" width="9.140625" style="407"/>
    <col min="7425" max="7425" width="3.7109375" style="407" customWidth="1"/>
    <col min="7426" max="7426" width="33" style="407" customWidth="1"/>
    <col min="7427" max="7427" width="9.140625" style="407"/>
    <col min="7428" max="7430" width="13.28515625" style="407" customWidth="1"/>
    <col min="7431" max="7431" width="6.85546875" style="407" customWidth="1"/>
    <col min="7432" max="7435" width="16" style="407" customWidth="1"/>
    <col min="7436" max="7436" width="14.42578125" style="407" customWidth="1"/>
    <col min="7437" max="7437" width="8" style="407" customWidth="1"/>
    <col min="7438" max="7680" width="9.140625" style="407"/>
    <col min="7681" max="7681" width="3.7109375" style="407" customWidth="1"/>
    <col min="7682" max="7682" width="33" style="407" customWidth="1"/>
    <col min="7683" max="7683" width="9.140625" style="407"/>
    <col min="7684" max="7686" width="13.28515625" style="407" customWidth="1"/>
    <col min="7687" max="7687" width="6.85546875" style="407" customWidth="1"/>
    <col min="7688" max="7691" width="16" style="407" customWidth="1"/>
    <col min="7692" max="7692" width="14.42578125" style="407" customWidth="1"/>
    <col min="7693" max="7693" width="8" style="407" customWidth="1"/>
    <col min="7694" max="7936" width="9.140625" style="407"/>
    <col min="7937" max="7937" width="3.7109375" style="407" customWidth="1"/>
    <col min="7938" max="7938" width="33" style="407" customWidth="1"/>
    <col min="7939" max="7939" width="9.140625" style="407"/>
    <col min="7940" max="7942" width="13.28515625" style="407" customWidth="1"/>
    <col min="7943" max="7943" width="6.85546875" style="407" customWidth="1"/>
    <col min="7944" max="7947" width="16" style="407" customWidth="1"/>
    <col min="7948" max="7948" width="14.42578125" style="407" customWidth="1"/>
    <col min="7949" max="7949" width="8" style="407" customWidth="1"/>
    <col min="7950" max="8192" width="9.140625" style="407"/>
    <col min="8193" max="8193" width="3.7109375" style="407" customWidth="1"/>
    <col min="8194" max="8194" width="33" style="407" customWidth="1"/>
    <col min="8195" max="8195" width="9.140625" style="407"/>
    <col min="8196" max="8198" width="13.28515625" style="407" customWidth="1"/>
    <col min="8199" max="8199" width="6.85546875" style="407" customWidth="1"/>
    <col min="8200" max="8203" width="16" style="407" customWidth="1"/>
    <col min="8204" max="8204" width="14.42578125" style="407" customWidth="1"/>
    <col min="8205" max="8205" width="8" style="407" customWidth="1"/>
    <col min="8206" max="8448" width="9.140625" style="407"/>
    <col min="8449" max="8449" width="3.7109375" style="407" customWidth="1"/>
    <col min="8450" max="8450" width="33" style="407" customWidth="1"/>
    <col min="8451" max="8451" width="9.140625" style="407"/>
    <col min="8452" max="8454" width="13.28515625" style="407" customWidth="1"/>
    <col min="8455" max="8455" width="6.85546875" style="407" customWidth="1"/>
    <col min="8456" max="8459" width="16" style="407" customWidth="1"/>
    <col min="8460" max="8460" width="14.42578125" style="407" customWidth="1"/>
    <col min="8461" max="8461" width="8" style="407" customWidth="1"/>
    <col min="8462" max="8704" width="9.140625" style="407"/>
    <col min="8705" max="8705" width="3.7109375" style="407" customWidth="1"/>
    <col min="8706" max="8706" width="33" style="407" customWidth="1"/>
    <col min="8707" max="8707" width="9.140625" style="407"/>
    <col min="8708" max="8710" width="13.28515625" style="407" customWidth="1"/>
    <col min="8711" max="8711" width="6.85546875" style="407" customWidth="1"/>
    <col min="8712" max="8715" width="16" style="407" customWidth="1"/>
    <col min="8716" max="8716" width="14.42578125" style="407" customWidth="1"/>
    <col min="8717" max="8717" width="8" style="407" customWidth="1"/>
    <col min="8718" max="8960" width="9.140625" style="407"/>
    <col min="8961" max="8961" width="3.7109375" style="407" customWidth="1"/>
    <col min="8962" max="8962" width="33" style="407" customWidth="1"/>
    <col min="8963" max="8963" width="9.140625" style="407"/>
    <col min="8964" max="8966" width="13.28515625" style="407" customWidth="1"/>
    <col min="8967" max="8967" width="6.85546875" style="407" customWidth="1"/>
    <col min="8968" max="8971" width="16" style="407" customWidth="1"/>
    <col min="8972" max="8972" width="14.42578125" style="407" customWidth="1"/>
    <col min="8973" max="8973" width="8" style="407" customWidth="1"/>
    <col min="8974" max="9216" width="9.140625" style="407"/>
    <col min="9217" max="9217" width="3.7109375" style="407" customWidth="1"/>
    <col min="9218" max="9218" width="33" style="407" customWidth="1"/>
    <col min="9219" max="9219" width="9.140625" style="407"/>
    <col min="9220" max="9222" width="13.28515625" style="407" customWidth="1"/>
    <col min="9223" max="9223" width="6.85546875" style="407" customWidth="1"/>
    <col min="9224" max="9227" width="16" style="407" customWidth="1"/>
    <col min="9228" max="9228" width="14.42578125" style="407" customWidth="1"/>
    <col min="9229" max="9229" width="8" style="407" customWidth="1"/>
    <col min="9230" max="9472" width="9.140625" style="407"/>
    <col min="9473" max="9473" width="3.7109375" style="407" customWidth="1"/>
    <col min="9474" max="9474" width="33" style="407" customWidth="1"/>
    <col min="9475" max="9475" width="9.140625" style="407"/>
    <col min="9476" max="9478" width="13.28515625" style="407" customWidth="1"/>
    <col min="9479" max="9479" width="6.85546875" style="407" customWidth="1"/>
    <col min="9480" max="9483" width="16" style="407" customWidth="1"/>
    <col min="9484" max="9484" width="14.42578125" style="407" customWidth="1"/>
    <col min="9485" max="9485" width="8" style="407" customWidth="1"/>
    <col min="9486" max="9728" width="9.140625" style="407"/>
    <col min="9729" max="9729" width="3.7109375" style="407" customWidth="1"/>
    <col min="9730" max="9730" width="33" style="407" customWidth="1"/>
    <col min="9731" max="9731" width="9.140625" style="407"/>
    <col min="9732" max="9734" width="13.28515625" style="407" customWidth="1"/>
    <col min="9735" max="9735" width="6.85546875" style="407" customWidth="1"/>
    <col min="9736" max="9739" width="16" style="407" customWidth="1"/>
    <col min="9740" max="9740" width="14.42578125" style="407" customWidth="1"/>
    <col min="9741" max="9741" width="8" style="407" customWidth="1"/>
    <col min="9742" max="9984" width="9.140625" style="407"/>
    <col min="9985" max="9985" width="3.7109375" style="407" customWidth="1"/>
    <col min="9986" max="9986" width="33" style="407" customWidth="1"/>
    <col min="9987" max="9987" width="9.140625" style="407"/>
    <col min="9988" max="9990" width="13.28515625" style="407" customWidth="1"/>
    <col min="9991" max="9991" width="6.85546875" style="407" customWidth="1"/>
    <col min="9992" max="9995" width="16" style="407" customWidth="1"/>
    <col min="9996" max="9996" width="14.42578125" style="407" customWidth="1"/>
    <col min="9997" max="9997" width="8" style="407" customWidth="1"/>
    <col min="9998" max="10240" width="9.140625" style="407"/>
    <col min="10241" max="10241" width="3.7109375" style="407" customWidth="1"/>
    <col min="10242" max="10242" width="33" style="407" customWidth="1"/>
    <col min="10243" max="10243" width="9.140625" style="407"/>
    <col min="10244" max="10246" width="13.28515625" style="407" customWidth="1"/>
    <col min="10247" max="10247" width="6.85546875" style="407" customWidth="1"/>
    <col min="10248" max="10251" width="16" style="407" customWidth="1"/>
    <col min="10252" max="10252" width="14.42578125" style="407" customWidth="1"/>
    <col min="10253" max="10253" width="8" style="407" customWidth="1"/>
    <col min="10254" max="10496" width="9.140625" style="407"/>
    <col min="10497" max="10497" width="3.7109375" style="407" customWidth="1"/>
    <col min="10498" max="10498" width="33" style="407" customWidth="1"/>
    <col min="10499" max="10499" width="9.140625" style="407"/>
    <col min="10500" max="10502" width="13.28515625" style="407" customWidth="1"/>
    <col min="10503" max="10503" width="6.85546875" style="407" customWidth="1"/>
    <col min="10504" max="10507" width="16" style="407" customWidth="1"/>
    <col min="10508" max="10508" width="14.42578125" style="407" customWidth="1"/>
    <col min="10509" max="10509" width="8" style="407" customWidth="1"/>
    <col min="10510" max="10752" width="9.140625" style="407"/>
    <col min="10753" max="10753" width="3.7109375" style="407" customWidth="1"/>
    <col min="10754" max="10754" width="33" style="407" customWidth="1"/>
    <col min="10755" max="10755" width="9.140625" style="407"/>
    <col min="10756" max="10758" width="13.28515625" style="407" customWidth="1"/>
    <col min="10759" max="10759" width="6.85546875" style="407" customWidth="1"/>
    <col min="10760" max="10763" width="16" style="407" customWidth="1"/>
    <col min="10764" max="10764" width="14.42578125" style="407" customWidth="1"/>
    <col min="10765" max="10765" width="8" style="407" customWidth="1"/>
    <col min="10766" max="11008" width="9.140625" style="407"/>
    <col min="11009" max="11009" width="3.7109375" style="407" customWidth="1"/>
    <col min="11010" max="11010" width="33" style="407" customWidth="1"/>
    <col min="11011" max="11011" width="9.140625" style="407"/>
    <col min="11012" max="11014" width="13.28515625" style="407" customWidth="1"/>
    <col min="11015" max="11015" width="6.85546875" style="407" customWidth="1"/>
    <col min="11016" max="11019" width="16" style="407" customWidth="1"/>
    <col min="11020" max="11020" width="14.42578125" style="407" customWidth="1"/>
    <col min="11021" max="11021" width="8" style="407" customWidth="1"/>
    <col min="11022" max="11264" width="9.140625" style="407"/>
    <col min="11265" max="11265" width="3.7109375" style="407" customWidth="1"/>
    <col min="11266" max="11266" width="33" style="407" customWidth="1"/>
    <col min="11267" max="11267" width="9.140625" style="407"/>
    <col min="11268" max="11270" width="13.28515625" style="407" customWidth="1"/>
    <col min="11271" max="11271" width="6.85546875" style="407" customWidth="1"/>
    <col min="11272" max="11275" width="16" style="407" customWidth="1"/>
    <col min="11276" max="11276" width="14.42578125" style="407" customWidth="1"/>
    <col min="11277" max="11277" width="8" style="407" customWidth="1"/>
    <col min="11278" max="11520" width="9.140625" style="407"/>
    <col min="11521" max="11521" width="3.7109375" style="407" customWidth="1"/>
    <col min="11522" max="11522" width="33" style="407" customWidth="1"/>
    <col min="11523" max="11523" width="9.140625" style="407"/>
    <col min="11524" max="11526" width="13.28515625" style="407" customWidth="1"/>
    <col min="11527" max="11527" width="6.85546875" style="407" customWidth="1"/>
    <col min="11528" max="11531" width="16" style="407" customWidth="1"/>
    <col min="11532" max="11532" width="14.42578125" style="407" customWidth="1"/>
    <col min="11533" max="11533" width="8" style="407" customWidth="1"/>
    <col min="11534" max="11776" width="9.140625" style="407"/>
    <col min="11777" max="11777" width="3.7109375" style="407" customWidth="1"/>
    <col min="11778" max="11778" width="33" style="407" customWidth="1"/>
    <col min="11779" max="11779" width="9.140625" style="407"/>
    <col min="11780" max="11782" width="13.28515625" style="407" customWidth="1"/>
    <col min="11783" max="11783" width="6.85546875" style="407" customWidth="1"/>
    <col min="11784" max="11787" width="16" style="407" customWidth="1"/>
    <col min="11788" max="11788" width="14.42578125" style="407" customWidth="1"/>
    <col min="11789" max="11789" width="8" style="407" customWidth="1"/>
    <col min="11790" max="12032" width="9.140625" style="407"/>
    <col min="12033" max="12033" width="3.7109375" style="407" customWidth="1"/>
    <col min="12034" max="12034" width="33" style="407" customWidth="1"/>
    <col min="12035" max="12035" width="9.140625" style="407"/>
    <col min="12036" max="12038" width="13.28515625" style="407" customWidth="1"/>
    <col min="12039" max="12039" width="6.85546875" style="407" customWidth="1"/>
    <col min="12040" max="12043" width="16" style="407" customWidth="1"/>
    <col min="12044" max="12044" width="14.42578125" style="407" customWidth="1"/>
    <col min="12045" max="12045" width="8" style="407" customWidth="1"/>
    <col min="12046" max="12288" width="9.140625" style="407"/>
    <col min="12289" max="12289" width="3.7109375" style="407" customWidth="1"/>
    <col min="12290" max="12290" width="33" style="407" customWidth="1"/>
    <col min="12291" max="12291" width="9.140625" style="407"/>
    <col min="12292" max="12294" width="13.28515625" style="407" customWidth="1"/>
    <col min="12295" max="12295" width="6.85546875" style="407" customWidth="1"/>
    <col min="12296" max="12299" width="16" style="407" customWidth="1"/>
    <col min="12300" max="12300" width="14.42578125" style="407" customWidth="1"/>
    <col min="12301" max="12301" width="8" style="407" customWidth="1"/>
    <col min="12302" max="12544" width="9.140625" style="407"/>
    <col min="12545" max="12545" width="3.7109375" style="407" customWidth="1"/>
    <col min="12546" max="12546" width="33" style="407" customWidth="1"/>
    <col min="12547" max="12547" width="9.140625" style="407"/>
    <col min="12548" max="12550" width="13.28515625" style="407" customWidth="1"/>
    <col min="12551" max="12551" width="6.85546875" style="407" customWidth="1"/>
    <col min="12552" max="12555" width="16" style="407" customWidth="1"/>
    <col min="12556" max="12556" width="14.42578125" style="407" customWidth="1"/>
    <col min="12557" max="12557" width="8" style="407" customWidth="1"/>
    <col min="12558" max="12800" width="9.140625" style="407"/>
    <col min="12801" max="12801" width="3.7109375" style="407" customWidth="1"/>
    <col min="12802" max="12802" width="33" style="407" customWidth="1"/>
    <col min="12803" max="12803" width="9.140625" style="407"/>
    <col min="12804" max="12806" width="13.28515625" style="407" customWidth="1"/>
    <col min="12807" max="12807" width="6.85546875" style="407" customWidth="1"/>
    <col min="12808" max="12811" width="16" style="407" customWidth="1"/>
    <col min="12812" max="12812" width="14.42578125" style="407" customWidth="1"/>
    <col min="12813" max="12813" width="8" style="407" customWidth="1"/>
    <col min="12814" max="13056" width="9.140625" style="407"/>
    <col min="13057" max="13057" width="3.7109375" style="407" customWidth="1"/>
    <col min="13058" max="13058" width="33" style="407" customWidth="1"/>
    <col min="13059" max="13059" width="9.140625" style="407"/>
    <col min="13060" max="13062" width="13.28515625" style="407" customWidth="1"/>
    <col min="13063" max="13063" width="6.85546875" style="407" customWidth="1"/>
    <col min="13064" max="13067" width="16" style="407" customWidth="1"/>
    <col min="13068" max="13068" width="14.42578125" style="407" customWidth="1"/>
    <col min="13069" max="13069" width="8" style="407" customWidth="1"/>
    <col min="13070" max="13312" width="9.140625" style="407"/>
    <col min="13313" max="13313" width="3.7109375" style="407" customWidth="1"/>
    <col min="13314" max="13314" width="33" style="407" customWidth="1"/>
    <col min="13315" max="13315" width="9.140625" style="407"/>
    <col min="13316" max="13318" width="13.28515625" style="407" customWidth="1"/>
    <col min="13319" max="13319" width="6.85546875" style="407" customWidth="1"/>
    <col min="13320" max="13323" width="16" style="407" customWidth="1"/>
    <col min="13324" max="13324" width="14.42578125" style="407" customWidth="1"/>
    <col min="13325" max="13325" width="8" style="407" customWidth="1"/>
    <col min="13326" max="13568" width="9.140625" style="407"/>
    <col min="13569" max="13569" width="3.7109375" style="407" customWidth="1"/>
    <col min="13570" max="13570" width="33" style="407" customWidth="1"/>
    <col min="13571" max="13571" width="9.140625" style="407"/>
    <col min="13572" max="13574" width="13.28515625" style="407" customWidth="1"/>
    <col min="13575" max="13575" width="6.85546875" style="407" customWidth="1"/>
    <col min="13576" max="13579" width="16" style="407" customWidth="1"/>
    <col min="13580" max="13580" width="14.42578125" style="407" customWidth="1"/>
    <col min="13581" max="13581" width="8" style="407" customWidth="1"/>
    <col min="13582" max="13824" width="9.140625" style="407"/>
    <col min="13825" max="13825" width="3.7109375" style="407" customWidth="1"/>
    <col min="13826" max="13826" width="33" style="407" customWidth="1"/>
    <col min="13827" max="13827" width="9.140625" style="407"/>
    <col min="13828" max="13830" width="13.28515625" style="407" customWidth="1"/>
    <col min="13831" max="13831" width="6.85546875" style="407" customWidth="1"/>
    <col min="13832" max="13835" width="16" style="407" customWidth="1"/>
    <col min="13836" max="13836" width="14.42578125" style="407" customWidth="1"/>
    <col min="13837" max="13837" width="8" style="407" customWidth="1"/>
    <col min="13838" max="14080" width="9.140625" style="407"/>
    <col min="14081" max="14081" width="3.7109375" style="407" customWidth="1"/>
    <col min="14082" max="14082" width="33" style="407" customWidth="1"/>
    <col min="14083" max="14083" width="9.140625" style="407"/>
    <col min="14084" max="14086" width="13.28515625" style="407" customWidth="1"/>
    <col min="14087" max="14087" width="6.85546875" style="407" customWidth="1"/>
    <col min="14088" max="14091" width="16" style="407" customWidth="1"/>
    <col min="14092" max="14092" width="14.42578125" style="407" customWidth="1"/>
    <col min="14093" max="14093" width="8" style="407" customWidth="1"/>
    <col min="14094" max="14336" width="9.140625" style="407"/>
    <col min="14337" max="14337" width="3.7109375" style="407" customWidth="1"/>
    <col min="14338" max="14338" width="33" style="407" customWidth="1"/>
    <col min="14339" max="14339" width="9.140625" style="407"/>
    <col min="14340" max="14342" width="13.28515625" style="407" customWidth="1"/>
    <col min="14343" max="14343" width="6.85546875" style="407" customWidth="1"/>
    <col min="14344" max="14347" width="16" style="407" customWidth="1"/>
    <col min="14348" max="14348" width="14.42578125" style="407" customWidth="1"/>
    <col min="14349" max="14349" width="8" style="407" customWidth="1"/>
    <col min="14350" max="14592" width="9.140625" style="407"/>
    <col min="14593" max="14593" width="3.7109375" style="407" customWidth="1"/>
    <col min="14594" max="14594" width="33" style="407" customWidth="1"/>
    <col min="14595" max="14595" width="9.140625" style="407"/>
    <col min="14596" max="14598" width="13.28515625" style="407" customWidth="1"/>
    <col min="14599" max="14599" width="6.85546875" style="407" customWidth="1"/>
    <col min="14600" max="14603" width="16" style="407" customWidth="1"/>
    <col min="14604" max="14604" width="14.42578125" style="407" customWidth="1"/>
    <col min="14605" max="14605" width="8" style="407" customWidth="1"/>
    <col min="14606" max="14848" width="9.140625" style="407"/>
    <col min="14849" max="14849" width="3.7109375" style="407" customWidth="1"/>
    <col min="14850" max="14850" width="33" style="407" customWidth="1"/>
    <col min="14851" max="14851" width="9.140625" style="407"/>
    <col min="14852" max="14854" width="13.28515625" style="407" customWidth="1"/>
    <col min="14855" max="14855" width="6.85546875" style="407" customWidth="1"/>
    <col min="14856" max="14859" width="16" style="407" customWidth="1"/>
    <col min="14860" max="14860" width="14.42578125" style="407" customWidth="1"/>
    <col min="14861" max="14861" width="8" style="407" customWidth="1"/>
    <col min="14862" max="15104" width="9.140625" style="407"/>
    <col min="15105" max="15105" width="3.7109375" style="407" customWidth="1"/>
    <col min="15106" max="15106" width="33" style="407" customWidth="1"/>
    <col min="15107" max="15107" width="9.140625" style="407"/>
    <col min="15108" max="15110" width="13.28515625" style="407" customWidth="1"/>
    <col min="15111" max="15111" width="6.85546875" style="407" customWidth="1"/>
    <col min="15112" max="15115" width="16" style="407" customWidth="1"/>
    <col min="15116" max="15116" width="14.42578125" style="407" customWidth="1"/>
    <col min="15117" max="15117" width="8" style="407" customWidth="1"/>
    <col min="15118" max="15360" width="9.140625" style="407"/>
    <col min="15361" max="15361" width="3.7109375" style="407" customWidth="1"/>
    <col min="15362" max="15362" width="33" style="407" customWidth="1"/>
    <col min="15363" max="15363" width="9.140625" style="407"/>
    <col min="15364" max="15366" width="13.28515625" style="407" customWidth="1"/>
    <col min="15367" max="15367" width="6.85546875" style="407" customWidth="1"/>
    <col min="15368" max="15371" width="16" style="407" customWidth="1"/>
    <col min="15372" max="15372" width="14.42578125" style="407" customWidth="1"/>
    <col min="15373" max="15373" width="8" style="407" customWidth="1"/>
    <col min="15374" max="15616" width="9.140625" style="407"/>
    <col min="15617" max="15617" width="3.7109375" style="407" customWidth="1"/>
    <col min="15618" max="15618" width="33" style="407" customWidth="1"/>
    <col min="15619" max="15619" width="9.140625" style="407"/>
    <col min="15620" max="15622" width="13.28515625" style="407" customWidth="1"/>
    <col min="15623" max="15623" width="6.85546875" style="407" customWidth="1"/>
    <col min="15624" max="15627" width="16" style="407" customWidth="1"/>
    <col min="15628" max="15628" width="14.42578125" style="407" customWidth="1"/>
    <col min="15629" max="15629" width="8" style="407" customWidth="1"/>
    <col min="15630" max="15872" width="9.140625" style="407"/>
    <col min="15873" max="15873" width="3.7109375" style="407" customWidth="1"/>
    <col min="15874" max="15874" width="33" style="407" customWidth="1"/>
    <col min="15875" max="15875" width="9.140625" style="407"/>
    <col min="15876" max="15878" width="13.28515625" style="407" customWidth="1"/>
    <col min="15879" max="15879" width="6.85546875" style="407" customWidth="1"/>
    <col min="15880" max="15883" width="16" style="407" customWidth="1"/>
    <col min="15884" max="15884" width="14.42578125" style="407" customWidth="1"/>
    <col min="15885" max="15885" width="8" style="407" customWidth="1"/>
    <col min="15886" max="16128" width="9.140625" style="407"/>
    <col min="16129" max="16129" width="3.7109375" style="407" customWidth="1"/>
    <col min="16130" max="16130" width="33" style="407" customWidth="1"/>
    <col min="16131" max="16131" width="9.140625" style="407"/>
    <col min="16132" max="16134" width="13.28515625" style="407" customWidth="1"/>
    <col min="16135" max="16135" width="6.85546875" style="407" customWidth="1"/>
    <col min="16136" max="16139" width="16" style="407" customWidth="1"/>
    <col min="16140" max="16140" width="14.42578125" style="407" customWidth="1"/>
    <col min="16141" max="16141" width="8" style="407" customWidth="1"/>
    <col min="16142" max="16384" width="9.140625" style="407"/>
  </cols>
  <sheetData>
    <row r="1" spans="1:13" ht="19.5" customHeight="1" x14ac:dyDescent="0.55000000000000004">
      <c r="A1" s="404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6" t="s">
        <v>245</v>
      </c>
      <c r="M1" s="406"/>
    </row>
    <row r="2" spans="1:13" x14ac:dyDescent="0.55000000000000004">
      <c r="A2" s="408" t="s">
        <v>246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x14ac:dyDescent="0.55000000000000004">
      <c r="A3" s="404"/>
      <c r="B3" s="409" t="s">
        <v>11</v>
      </c>
      <c r="C3" s="405"/>
      <c r="D3" s="405"/>
      <c r="E3" s="405"/>
      <c r="F3" s="405"/>
      <c r="H3" s="409"/>
      <c r="I3" s="409"/>
      <c r="J3" s="409"/>
      <c r="K3" s="405" t="s">
        <v>8</v>
      </c>
      <c r="L3" s="405"/>
      <c r="M3" s="409"/>
    </row>
    <row r="4" spans="1:13" x14ac:dyDescent="0.55000000000000004">
      <c r="A4" s="404"/>
      <c r="B4" s="410" t="s">
        <v>247</v>
      </c>
      <c r="C4" s="405"/>
      <c r="D4" s="405"/>
      <c r="E4" s="405"/>
      <c r="F4" s="405"/>
      <c r="H4" s="405"/>
      <c r="I4" s="409"/>
      <c r="J4" s="409"/>
      <c r="K4" s="405" t="s">
        <v>248</v>
      </c>
      <c r="L4" s="405"/>
      <c r="M4" s="409"/>
    </row>
    <row r="5" spans="1:13" x14ac:dyDescent="0.55000000000000004">
      <c r="A5" s="404"/>
      <c r="B5" s="410" t="s">
        <v>249</v>
      </c>
      <c r="C5" s="405"/>
      <c r="D5" s="405"/>
      <c r="F5" s="409"/>
      <c r="G5" s="411"/>
      <c r="H5" s="412"/>
      <c r="I5" s="409"/>
      <c r="J5" s="413"/>
      <c r="K5" s="414" t="s">
        <v>250</v>
      </c>
      <c r="L5" s="413"/>
      <c r="M5" s="413"/>
    </row>
    <row r="6" spans="1:13" ht="21" customHeight="1" x14ac:dyDescent="0.55000000000000004">
      <c r="A6" s="415" t="s">
        <v>251</v>
      </c>
      <c r="B6" s="416"/>
      <c r="C6" s="417"/>
      <c r="D6" s="415" t="s">
        <v>252</v>
      </c>
      <c r="E6" s="416"/>
      <c r="F6" s="416"/>
      <c r="G6" s="417"/>
      <c r="H6" s="418" t="s">
        <v>253</v>
      </c>
      <c r="I6" s="419" t="s">
        <v>253</v>
      </c>
      <c r="J6" s="420" t="s">
        <v>253</v>
      </c>
      <c r="K6" s="419" t="s">
        <v>253</v>
      </c>
      <c r="L6" s="415" t="s">
        <v>254</v>
      </c>
      <c r="M6" s="417"/>
    </row>
    <row r="7" spans="1:13" ht="21" customHeight="1" x14ac:dyDescent="0.55000000000000004">
      <c r="A7" s="421" t="s">
        <v>255</v>
      </c>
      <c r="B7" s="422"/>
      <c r="C7" s="423" t="s">
        <v>20</v>
      </c>
      <c r="D7" s="424" t="s">
        <v>256</v>
      </c>
      <c r="E7" s="424" t="s">
        <v>253</v>
      </c>
      <c r="F7" s="424" t="s">
        <v>253</v>
      </c>
      <c r="G7" s="425" t="s">
        <v>257</v>
      </c>
      <c r="H7" s="426" t="s">
        <v>258</v>
      </c>
      <c r="I7" s="427" t="s">
        <v>258</v>
      </c>
      <c r="J7" s="428" t="s">
        <v>258</v>
      </c>
      <c r="K7" s="427" t="s">
        <v>258</v>
      </c>
      <c r="L7" s="429" t="s">
        <v>259</v>
      </c>
      <c r="M7" s="423" t="s">
        <v>260</v>
      </c>
    </row>
    <row r="8" spans="1:13" ht="21" customHeight="1" x14ac:dyDescent="0.55000000000000004">
      <c r="A8" s="430"/>
      <c r="B8" s="431"/>
      <c r="C8" s="432"/>
      <c r="D8" s="433" t="s">
        <v>258</v>
      </c>
      <c r="E8" s="433" t="s">
        <v>258</v>
      </c>
      <c r="F8" s="433" t="s">
        <v>258</v>
      </c>
      <c r="G8" s="425" t="s">
        <v>261</v>
      </c>
      <c r="H8" s="426" t="s">
        <v>262</v>
      </c>
      <c r="I8" s="427" t="s">
        <v>263</v>
      </c>
      <c r="J8" s="428" t="s">
        <v>264</v>
      </c>
      <c r="K8" s="427" t="s">
        <v>265</v>
      </c>
      <c r="L8" s="434"/>
      <c r="M8" s="432"/>
    </row>
    <row r="9" spans="1:13" ht="21" customHeight="1" x14ac:dyDescent="0.55000000000000004">
      <c r="A9" s="435"/>
      <c r="B9" s="436"/>
      <c r="C9" s="437"/>
      <c r="D9" s="438" t="s">
        <v>266</v>
      </c>
      <c r="E9" s="438" t="s">
        <v>267</v>
      </c>
      <c r="F9" s="438" t="s">
        <v>261</v>
      </c>
      <c r="G9" s="439"/>
      <c r="H9" s="440" t="s">
        <v>268</v>
      </c>
      <c r="I9" s="441" t="s">
        <v>269</v>
      </c>
      <c r="J9" s="442" t="s">
        <v>270</v>
      </c>
      <c r="K9" s="441" t="s">
        <v>271</v>
      </c>
      <c r="L9" s="443"/>
      <c r="M9" s="437"/>
    </row>
    <row r="10" spans="1:13" ht="21" customHeight="1" x14ac:dyDescent="0.55000000000000004">
      <c r="A10" s="444" t="s">
        <v>272</v>
      </c>
      <c r="B10" s="445"/>
      <c r="C10" s="446"/>
      <c r="D10" s="446"/>
      <c r="E10" s="447"/>
      <c r="F10" s="448"/>
      <c r="G10" s="448"/>
      <c r="H10" s="449"/>
      <c r="I10" s="449"/>
      <c r="J10" s="448"/>
      <c r="K10" s="446"/>
      <c r="L10" s="446"/>
      <c r="M10" s="446"/>
    </row>
    <row r="11" spans="1:13" ht="70.5" customHeight="1" x14ac:dyDescent="0.55000000000000004">
      <c r="A11" s="557" t="s">
        <v>376</v>
      </c>
      <c r="B11" s="558"/>
      <c r="C11" s="450" t="s">
        <v>273</v>
      </c>
      <c r="D11" s="450"/>
      <c r="E11" s="447"/>
      <c r="F11" s="448"/>
      <c r="G11" s="448"/>
      <c r="H11" s="449"/>
      <c r="I11" s="449"/>
      <c r="J11" s="448"/>
      <c r="K11" s="446"/>
      <c r="L11" s="446"/>
      <c r="M11" s="446"/>
    </row>
    <row r="12" spans="1:13" ht="21" customHeight="1" x14ac:dyDescent="0.55000000000000004">
      <c r="A12" s="451"/>
      <c r="B12" s="452" t="s">
        <v>274</v>
      </c>
      <c r="C12" s="458" t="s">
        <v>273</v>
      </c>
      <c r="D12" s="459"/>
      <c r="E12" s="460"/>
      <c r="F12" s="461"/>
      <c r="G12" s="461"/>
      <c r="H12" s="462"/>
      <c r="I12" s="462"/>
      <c r="J12" s="463"/>
      <c r="K12" s="464"/>
      <c r="L12" s="464"/>
      <c r="M12" s="464"/>
    </row>
    <row r="13" spans="1:13" ht="21" customHeight="1" x14ac:dyDescent="0.55000000000000004">
      <c r="A13" s="451"/>
      <c r="B13" s="452" t="s">
        <v>274</v>
      </c>
      <c r="C13" s="458" t="s">
        <v>273</v>
      </c>
      <c r="D13" s="459"/>
      <c r="E13" s="460"/>
      <c r="F13" s="461"/>
      <c r="G13" s="461"/>
      <c r="H13" s="462"/>
      <c r="I13" s="462"/>
      <c r="J13" s="463"/>
      <c r="K13" s="464"/>
      <c r="L13" s="464"/>
      <c r="M13" s="464"/>
    </row>
    <row r="14" spans="1:13" ht="21" customHeight="1" x14ac:dyDescent="0.55000000000000004">
      <c r="A14" s="451"/>
      <c r="B14" s="452" t="s">
        <v>274</v>
      </c>
      <c r="C14" s="458" t="s">
        <v>273</v>
      </c>
      <c r="D14" s="459"/>
      <c r="E14" s="460"/>
      <c r="F14" s="461"/>
      <c r="G14" s="461"/>
      <c r="H14" s="462"/>
      <c r="I14" s="462"/>
      <c r="J14" s="463"/>
      <c r="K14" s="464"/>
      <c r="L14" s="464"/>
      <c r="M14" s="464"/>
    </row>
    <row r="15" spans="1:13" ht="21" customHeight="1" x14ac:dyDescent="0.55000000000000004">
      <c r="A15" s="444" t="s">
        <v>275</v>
      </c>
      <c r="B15" s="445"/>
      <c r="C15" s="464"/>
      <c r="D15" s="464"/>
      <c r="E15" s="460"/>
      <c r="F15" s="461"/>
      <c r="G15" s="461"/>
      <c r="H15" s="462"/>
      <c r="I15" s="462"/>
      <c r="J15" s="463"/>
      <c r="K15" s="464"/>
      <c r="L15" s="464"/>
      <c r="M15" s="464"/>
    </row>
    <row r="16" spans="1:13" ht="21" customHeight="1" x14ac:dyDescent="0.55000000000000004">
      <c r="A16" s="469"/>
      <c r="B16" s="470" t="s">
        <v>370</v>
      </c>
      <c r="C16" s="471"/>
      <c r="D16" s="471"/>
      <c r="E16" s="471"/>
      <c r="F16" s="472"/>
      <c r="G16" s="472"/>
      <c r="H16" s="473"/>
      <c r="I16" s="473"/>
      <c r="J16" s="473"/>
      <c r="K16" s="473"/>
      <c r="L16" s="473"/>
      <c r="M16" s="473"/>
    </row>
    <row r="17" spans="1:13" ht="21" customHeight="1" x14ac:dyDescent="0.55000000000000004">
      <c r="A17" s="474" t="s">
        <v>276</v>
      </c>
      <c r="B17" s="475"/>
      <c r="C17" s="458" t="s">
        <v>277</v>
      </c>
      <c r="D17" s="458"/>
      <c r="E17" s="458"/>
      <c r="F17" s="448"/>
      <c r="G17" s="448"/>
      <c r="H17" s="465"/>
      <c r="I17" s="465"/>
      <c r="J17" s="465"/>
      <c r="K17" s="465"/>
      <c r="L17" s="465"/>
      <c r="M17" s="465"/>
    </row>
    <row r="18" spans="1:13" ht="21" customHeight="1" x14ac:dyDescent="0.55000000000000004">
      <c r="A18" s="476"/>
      <c r="B18" s="477" t="s">
        <v>371</v>
      </c>
      <c r="C18" s="478" t="s">
        <v>273</v>
      </c>
      <c r="D18" s="478"/>
      <c r="E18" s="478"/>
      <c r="F18" s="461"/>
      <c r="G18" s="461"/>
      <c r="H18" s="479"/>
      <c r="I18" s="479"/>
      <c r="J18" s="479"/>
      <c r="K18" s="479"/>
      <c r="L18" s="479"/>
      <c r="M18" s="479"/>
    </row>
    <row r="19" spans="1:13" ht="21" customHeight="1" x14ac:dyDescent="0.55000000000000004">
      <c r="A19" s="474" t="s">
        <v>278</v>
      </c>
      <c r="B19" s="452"/>
      <c r="C19" s="458"/>
      <c r="D19" s="458"/>
      <c r="E19" s="458"/>
      <c r="F19" s="448"/>
      <c r="G19" s="448"/>
      <c r="H19" s="465"/>
      <c r="I19" s="465"/>
      <c r="J19" s="465"/>
      <c r="K19" s="465"/>
      <c r="L19" s="465"/>
      <c r="M19" s="465"/>
    </row>
    <row r="20" spans="1:13" ht="21" customHeight="1" x14ac:dyDescent="0.55000000000000004">
      <c r="A20" s="474" t="s">
        <v>279</v>
      </c>
      <c r="B20" s="452"/>
      <c r="C20" s="458"/>
      <c r="D20" s="458"/>
      <c r="E20" s="458"/>
      <c r="F20" s="448"/>
      <c r="G20" s="448"/>
      <c r="H20" s="465"/>
      <c r="I20" s="465"/>
      <c r="J20" s="465"/>
      <c r="K20" s="465"/>
      <c r="L20" s="465"/>
      <c r="M20" s="465"/>
    </row>
    <row r="21" spans="1:13" ht="21" customHeight="1" x14ac:dyDescent="0.55000000000000004">
      <c r="A21" s="480"/>
      <c r="B21" s="452" t="s">
        <v>372</v>
      </c>
      <c r="C21" s="458"/>
      <c r="D21" s="458"/>
      <c r="E21" s="458"/>
      <c r="F21" s="448"/>
      <c r="G21" s="448"/>
      <c r="H21" s="465"/>
      <c r="I21" s="465"/>
      <c r="J21" s="465"/>
      <c r="K21" s="465"/>
      <c r="L21" s="465"/>
      <c r="M21" s="465"/>
    </row>
    <row r="22" spans="1:13" ht="21" customHeight="1" x14ac:dyDescent="0.55000000000000004">
      <c r="A22" s="451"/>
      <c r="B22" s="452" t="s">
        <v>274</v>
      </c>
      <c r="C22" s="458" t="s">
        <v>273</v>
      </c>
      <c r="D22" s="458"/>
      <c r="E22" s="458"/>
      <c r="F22" s="448"/>
      <c r="G22" s="448"/>
      <c r="H22" s="465"/>
      <c r="I22" s="465"/>
      <c r="J22" s="465"/>
      <c r="K22" s="465"/>
      <c r="L22" s="465"/>
      <c r="M22" s="465"/>
    </row>
    <row r="23" spans="1:13" ht="21" customHeight="1" x14ac:dyDescent="0.55000000000000004">
      <c r="A23" s="451"/>
      <c r="B23" s="452" t="s">
        <v>274</v>
      </c>
      <c r="C23" s="458" t="s">
        <v>273</v>
      </c>
      <c r="D23" s="458"/>
      <c r="E23" s="458"/>
      <c r="F23" s="448"/>
      <c r="G23" s="448"/>
      <c r="H23" s="465"/>
      <c r="I23" s="465"/>
      <c r="J23" s="465"/>
      <c r="K23" s="465"/>
      <c r="L23" s="465"/>
      <c r="M23" s="465"/>
    </row>
    <row r="24" spans="1:13" ht="21" customHeight="1" x14ac:dyDescent="0.55000000000000004">
      <c r="A24" s="451"/>
      <c r="B24" s="452" t="s">
        <v>274</v>
      </c>
      <c r="C24" s="458" t="s">
        <v>273</v>
      </c>
      <c r="D24" s="458"/>
      <c r="E24" s="458"/>
      <c r="F24" s="448"/>
      <c r="G24" s="448"/>
      <c r="H24" s="465"/>
      <c r="I24" s="465"/>
      <c r="J24" s="465"/>
      <c r="K24" s="465"/>
      <c r="L24" s="465"/>
      <c r="M24" s="465"/>
    </row>
    <row r="25" spans="1:13" ht="21" customHeight="1" x14ac:dyDescent="0.55000000000000004">
      <c r="A25" s="481"/>
      <c r="B25" s="482" t="s">
        <v>373</v>
      </c>
      <c r="C25" s="458" t="s">
        <v>273</v>
      </c>
      <c r="D25" s="458"/>
      <c r="E25" s="458"/>
      <c r="F25" s="448"/>
      <c r="G25" s="448"/>
      <c r="H25" s="465"/>
      <c r="I25" s="465"/>
      <c r="J25" s="465"/>
      <c r="K25" s="465"/>
      <c r="L25" s="465"/>
      <c r="M25" s="465"/>
    </row>
    <row r="26" spans="1:13" ht="21" customHeight="1" x14ac:dyDescent="0.55000000000000004">
      <c r="A26" s="481" t="s">
        <v>280</v>
      </c>
      <c r="B26" s="482"/>
      <c r="C26" s="458"/>
      <c r="D26" s="458"/>
      <c r="E26" s="458"/>
      <c r="F26" s="448"/>
      <c r="G26" s="448"/>
      <c r="H26" s="465"/>
      <c r="I26" s="465"/>
      <c r="J26" s="465"/>
      <c r="K26" s="465"/>
      <c r="L26" s="465"/>
      <c r="M26" s="465"/>
    </row>
    <row r="27" spans="1:13" ht="21" customHeight="1" x14ac:dyDescent="0.55000000000000004">
      <c r="A27" s="483"/>
      <c r="B27" s="452" t="s">
        <v>372</v>
      </c>
      <c r="C27" s="458"/>
      <c r="D27" s="458"/>
      <c r="E27" s="458"/>
      <c r="F27" s="448"/>
      <c r="G27" s="448"/>
      <c r="H27" s="465"/>
      <c r="I27" s="465"/>
      <c r="J27" s="465"/>
      <c r="K27" s="465"/>
      <c r="L27" s="465"/>
      <c r="M27" s="465"/>
    </row>
    <row r="28" spans="1:13" ht="21" customHeight="1" x14ac:dyDescent="0.55000000000000004">
      <c r="A28" s="483"/>
      <c r="B28" s="452" t="s">
        <v>274</v>
      </c>
      <c r="C28" s="458" t="s">
        <v>273</v>
      </c>
      <c r="D28" s="458"/>
      <c r="E28" s="458"/>
      <c r="F28" s="448"/>
      <c r="G28" s="448"/>
      <c r="H28" s="465"/>
      <c r="I28" s="465"/>
      <c r="J28" s="465"/>
      <c r="K28" s="465"/>
      <c r="L28" s="465"/>
      <c r="M28" s="465"/>
    </row>
    <row r="29" spans="1:13" ht="21" customHeight="1" x14ac:dyDescent="0.55000000000000004">
      <c r="A29" s="483"/>
      <c r="B29" s="452" t="s">
        <v>274</v>
      </c>
      <c r="C29" s="458" t="s">
        <v>273</v>
      </c>
      <c r="D29" s="458"/>
      <c r="E29" s="458"/>
      <c r="F29" s="448"/>
      <c r="G29" s="448"/>
      <c r="H29" s="465"/>
      <c r="I29" s="465"/>
      <c r="J29" s="465"/>
      <c r="K29" s="465"/>
      <c r="L29" s="465"/>
      <c r="M29" s="465"/>
    </row>
    <row r="30" spans="1:13" ht="21" customHeight="1" x14ac:dyDescent="0.55000000000000004">
      <c r="A30" s="483"/>
      <c r="B30" s="452" t="s">
        <v>274</v>
      </c>
      <c r="C30" s="458"/>
      <c r="D30" s="458"/>
      <c r="E30" s="458"/>
      <c r="F30" s="448"/>
      <c r="G30" s="448"/>
      <c r="H30" s="465"/>
      <c r="I30" s="465"/>
      <c r="J30" s="465"/>
      <c r="K30" s="465"/>
      <c r="L30" s="465"/>
      <c r="M30" s="465"/>
    </row>
    <row r="31" spans="1:13" ht="21" customHeight="1" x14ac:dyDescent="0.55000000000000004">
      <c r="A31" s="483"/>
      <c r="B31" s="482" t="s">
        <v>374</v>
      </c>
      <c r="C31" s="458" t="s">
        <v>277</v>
      </c>
      <c r="D31" s="458"/>
      <c r="E31" s="458"/>
      <c r="F31" s="448"/>
      <c r="G31" s="448"/>
      <c r="H31" s="465"/>
      <c r="I31" s="465"/>
      <c r="J31" s="465"/>
      <c r="K31" s="465"/>
      <c r="L31" s="465"/>
      <c r="M31" s="465"/>
    </row>
    <row r="32" spans="1:13" ht="15" customHeight="1" x14ac:dyDescent="0.55000000000000004">
      <c r="A32" s="484"/>
      <c r="B32" s="485"/>
      <c r="C32" s="486"/>
      <c r="D32" s="486"/>
      <c r="E32" s="486"/>
      <c r="F32" s="467"/>
      <c r="G32" s="467"/>
      <c r="H32" s="486"/>
      <c r="I32" s="486"/>
      <c r="J32" s="486"/>
      <c r="K32" s="486"/>
      <c r="L32" s="486"/>
      <c r="M32" s="486"/>
    </row>
    <row r="33" spans="1:13" ht="21" customHeight="1" x14ac:dyDescent="0.55000000000000004">
      <c r="A33" s="487"/>
      <c r="B33" s="488" t="s">
        <v>281</v>
      </c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7"/>
    </row>
    <row r="34" spans="1:13" ht="21" customHeight="1" x14ac:dyDescent="0.55000000000000004">
      <c r="B34" s="490"/>
      <c r="C34" s="405"/>
      <c r="D34" s="405"/>
      <c r="E34" s="405"/>
      <c r="F34" s="405"/>
      <c r="G34" s="405"/>
      <c r="H34" s="405"/>
      <c r="I34" s="405"/>
      <c r="J34" s="405"/>
      <c r="K34" s="405"/>
      <c r="L34" s="405"/>
    </row>
  </sheetData>
  <mergeCells count="13">
    <mergeCell ref="A32:B32"/>
    <mergeCell ref="A10:B10"/>
    <mergeCell ref="A11:B11"/>
    <mergeCell ref="A15:B15"/>
    <mergeCell ref="L1:M1"/>
    <mergeCell ref="A2:M2"/>
    <mergeCell ref="A6:C6"/>
    <mergeCell ref="D6:G6"/>
    <mergeCell ref="L6:M6"/>
    <mergeCell ref="A7:B9"/>
    <mergeCell ref="C7:C9"/>
    <mergeCell ref="L7:L9"/>
    <mergeCell ref="M7:M9"/>
  </mergeCells>
  <pageMargins left="0.59055118110236227" right="0.23622047244094491" top="0.86614173228346458" bottom="0.59055118110236227" header="0.15748031496062992" footer="0.19685039370078741"/>
  <pageSetup paperSize="9" scale="75" orientation="landscape" verticalDpi="1200" r:id="rId1"/>
  <headerFooter alignWithMargins="0"/>
  <rowBreaks count="1" manualBreakCount="1">
    <brk id="1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3C2D-1FD3-43A9-8E5A-F21882EC6593}">
  <dimension ref="A1:M26"/>
  <sheetViews>
    <sheetView workbookViewId="0">
      <selection activeCell="F29" sqref="F29"/>
    </sheetView>
  </sheetViews>
  <sheetFormatPr defaultRowHeight="22.5" x14ac:dyDescent="0.55000000000000004"/>
  <cols>
    <col min="1" max="1" width="4.42578125" style="407" customWidth="1"/>
    <col min="2" max="2" width="34.140625" style="407" customWidth="1"/>
    <col min="3" max="3" width="8.85546875" style="407" bestFit="1" customWidth="1"/>
    <col min="4" max="6" width="12.7109375" style="407" customWidth="1"/>
    <col min="7" max="7" width="9.140625" style="407"/>
    <col min="8" max="11" width="12.7109375" style="407" customWidth="1"/>
    <col min="12" max="12" width="12.42578125" style="407" customWidth="1"/>
    <col min="13" max="256" width="9.140625" style="407"/>
    <col min="257" max="257" width="4.42578125" style="407" customWidth="1"/>
    <col min="258" max="258" width="33.140625" style="407" customWidth="1"/>
    <col min="259" max="259" width="8.85546875" style="407" bestFit="1" customWidth="1"/>
    <col min="260" max="262" width="12.7109375" style="407" customWidth="1"/>
    <col min="263" max="263" width="9.140625" style="407"/>
    <col min="264" max="267" width="12.7109375" style="407" customWidth="1"/>
    <col min="268" max="268" width="12.42578125" style="407" customWidth="1"/>
    <col min="269" max="512" width="9.140625" style="407"/>
    <col min="513" max="513" width="4.42578125" style="407" customWidth="1"/>
    <col min="514" max="514" width="33.140625" style="407" customWidth="1"/>
    <col min="515" max="515" width="8.85546875" style="407" bestFit="1" customWidth="1"/>
    <col min="516" max="518" width="12.7109375" style="407" customWidth="1"/>
    <col min="519" max="519" width="9.140625" style="407"/>
    <col min="520" max="523" width="12.7109375" style="407" customWidth="1"/>
    <col min="524" max="524" width="12.42578125" style="407" customWidth="1"/>
    <col min="525" max="768" width="9.140625" style="407"/>
    <col min="769" max="769" width="4.42578125" style="407" customWidth="1"/>
    <col min="770" max="770" width="33.140625" style="407" customWidth="1"/>
    <col min="771" max="771" width="8.85546875" style="407" bestFit="1" customWidth="1"/>
    <col min="772" max="774" width="12.7109375" style="407" customWidth="1"/>
    <col min="775" max="775" width="9.140625" style="407"/>
    <col min="776" max="779" width="12.7109375" style="407" customWidth="1"/>
    <col min="780" max="780" width="12.42578125" style="407" customWidth="1"/>
    <col min="781" max="1024" width="9.140625" style="407"/>
    <col min="1025" max="1025" width="4.42578125" style="407" customWidth="1"/>
    <col min="1026" max="1026" width="33.140625" style="407" customWidth="1"/>
    <col min="1027" max="1027" width="8.85546875" style="407" bestFit="1" customWidth="1"/>
    <col min="1028" max="1030" width="12.7109375" style="407" customWidth="1"/>
    <col min="1031" max="1031" width="9.140625" style="407"/>
    <col min="1032" max="1035" width="12.7109375" style="407" customWidth="1"/>
    <col min="1036" max="1036" width="12.42578125" style="407" customWidth="1"/>
    <col min="1037" max="1280" width="9.140625" style="407"/>
    <col min="1281" max="1281" width="4.42578125" style="407" customWidth="1"/>
    <col min="1282" max="1282" width="33.140625" style="407" customWidth="1"/>
    <col min="1283" max="1283" width="8.85546875" style="407" bestFit="1" customWidth="1"/>
    <col min="1284" max="1286" width="12.7109375" style="407" customWidth="1"/>
    <col min="1287" max="1287" width="9.140625" style="407"/>
    <col min="1288" max="1291" width="12.7109375" style="407" customWidth="1"/>
    <col min="1292" max="1292" width="12.42578125" style="407" customWidth="1"/>
    <col min="1293" max="1536" width="9.140625" style="407"/>
    <col min="1537" max="1537" width="4.42578125" style="407" customWidth="1"/>
    <col min="1538" max="1538" width="33.140625" style="407" customWidth="1"/>
    <col min="1539" max="1539" width="8.85546875" style="407" bestFit="1" customWidth="1"/>
    <col min="1540" max="1542" width="12.7109375" style="407" customWidth="1"/>
    <col min="1543" max="1543" width="9.140625" style="407"/>
    <col min="1544" max="1547" width="12.7109375" style="407" customWidth="1"/>
    <col min="1548" max="1548" width="12.42578125" style="407" customWidth="1"/>
    <col min="1549" max="1792" width="9.140625" style="407"/>
    <col min="1793" max="1793" width="4.42578125" style="407" customWidth="1"/>
    <col min="1794" max="1794" width="33.140625" style="407" customWidth="1"/>
    <col min="1795" max="1795" width="8.85546875" style="407" bestFit="1" customWidth="1"/>
    <col min="1796" max="1798" width="12.7109375" style="407" customWidth="1"/>
    <col min="1799" max="1799" width="9.140625" style="407"/>
    <col min="1800" max="1803" width="12.7109375" style="407" customWidth="1"/>
    <col min="1804" max="1804" width="12.42578125" style="407" customWidth="1"/>
    <col min="1805" max="2048" width="9.140625" style="407"/>
    <col min="2049" max="2049" width="4.42578125" style="407" customWidth="1"/>
    <col min="2050" max="2050" width="33.140625" style="407" customWidth="1"/>
    <col min="2051" max="2051" width="8.85546875" style="407" bestFit="1" customWidth="1"/>
    <col min="2052" max="2054" width="12.7109375" style="407" customWidth="1"/>
    <col min="2055" max="2055" width="9.140625" style="407"/>
    <col min="2056" max="2059" width="12.7109375" style="407" customWidth="1"/>
    <col min="2060" max="2060" width="12.42578125" style="407" customWidth="1"/>
    <col min="2061" max="2304" width="9.140625" style="407"/>
    <col min="2305" max="2305" width="4.42578125" style="407" customWidth="1"/>
    <col min="2306" max="2306" width="33.140625" style="407" customWidth="1"/>
    <col min="2307" max="2307" width="8.85546875" style="407" bestFit="1" customWidth="1"/>
    <col min="2308" max="2310" width="12.7109375" style="407" customWidth="1"/>
    <col min="2311" max="2311" width="9.140625" style="407"/>
    <col min="2312" max="2315" width="12.7109375" style="407" customWidth="1"/>
    <col min="2316" max="2316" width="12.42578125" style="407" customWidth="1"/>
    <col min="2317" max="2560" width="9.140625" style="407"/>
    <col min="2561" max="2561" width="4.42578125" style="407" customWidth="1"/>
    <col min="2562" max="2562" width="33.140625" style="407" customWidth="1"/>
    <col min="2563" max="2563" width="8.85546875" style="407" bestFit="1" customWidth="1"/>
    <col min="2564" max="2566" width="12.7109375" style="407" customWidth="1"/>
    <col min="2567" max="2567" width="9.140625" style="407"/>
    <col min="2568" max="2571" width="12.7109375" style="407" customWidth="1"/>
    <col min="2572" max="2572" width="12.42578125" style="407" customWidth="1"/>
    <col min="2573" max="2816" width="9.140625" style="407"/>
    <col min="2817" max="2817" width="4.42578125" style="407" customWidth="1"/>
    <col min="2818" max="2818" width="33.140625" style="407" customWidth="1"/>
    <col min="2819" max="2819" width="8.85546875" style="407" bestFit="1" customWidth="1"/>
    <col min="2820" max="2822" width="12.7109375" style="407" customWidth="1"/>
    <col min="2823" max="2823" width="9.140625" style="407"/>
    <col min="2824" max="2827" width="12.7109375" style="407" customWidth="1"/>
    <col min="2828" max="2828" width="12.42578125" style="407" customWidth="1"/>
    <col min="2829" max="3072" width="9.140625" style="407"/>
    <col min="3073" max="3073" width="4.42578125" style="407" customWidth="1"/>
    <col min="3074" max="3074" width="33.140625" style="407" customWidth="1"/>
    <col min="3075" max="3075" width="8.85546875" style="407" bestFit="1" customWidth="1"/>
    <col min="3076" max="3078" width="12.7109375" style="407" customWidth="1"/>
    <col min="3079" max="3079" width="9.140625" style="407"/>
    <col min="3080" max="3083" width="12.7109375" style="407" customWidth="1"/>
    <col min="3084" max="3084" width="12.42578125" style="407" customWidth="1"/>
    <col min="3085" max="3328" width="9.140625" style="407"/>
    <col min="3329" max="3329" width="4.42578125" style="407" customWidth="1"/>
    <col min="3330" max="3330" width="33.140625" style="407" customWidth="1"/>
    <col min="3331" max="3331" width="8.85546875" style="407" bestFit="1" customWidth="1"/>
    <col min="3332" max="3334" width="12.7109375" style="407" customWidth="1"/>
    <col min="3335" max="3335" width="9.140625" style="407"/>
    <col min="3336" max="3339" width="12.7109375" style="407" customWidth="1"/>
    <col min="3340" max="3340" width="12.42578125" style="407" customWidth="1"/>
    <col min="3341" max="3584" width="9.140625" style="407"/>
    <col min="3585" max="3585" width="4.42578125" style="407" customWidth="1"/>
    <col min="3586" max="3586" width="33.140625" style="407" customWidth="1"/>
    <col min="3587" max="3587" width="8.85546875" style="407" bestFit="1" customWidth="1"/>
    <col min="3588" max="3590" width="12.7109375" style="407" customWidth="1"/>
    <col min="3591" max="3591" width="9.140625" style="407"/>
    <col min="3592" max="3595" width="12.7109375" style="407" customWidth="1"/>
    <col min="3596" max="3596" width="12.42578125" style="407" customWidth="1"/>
    <col min="3597" max="3840" width="9.140625" style="407"/>
    <col min="3841" max="3841" width="4.42578125" style="407" customWidth="1"/>
    <col min="3842" max="3842" width="33.140625" style="407" customWidth="1"/>
    <col min="3843" max="3843" width="8.85546875" style="407" bestFit="1" customWidth="1"/>
    <col min="3844" max="3846" width="12.7109375" style="407" customWidth="1"/>
    <col min="3847" max="3847" width="9.140625" style="407"/>
    <col min="3848" max="3851" width="12.7109375" style="407" customWidth="1"/>
    <col min="3852" max="3852" width="12.42578125" style="407" customWidth="1"/>
    <col min="3853" max="4096" width="9.140625" style="407"/>
    <col min="4097" max="4097" width="4.42578125" style="407" customWidth="1"/>
    <col min="4098" max="4098" width="33.140625" style="407" customWidth="1"/>
    <col min="4099" max="4099" width="8.85546875" style="407" bestFit="1" customWidth="1"/>
    <col min="4100" max="4102" width="12.7109375" style="407" customWidth="1"/>
    <col min="4103" max="4103" width="9.140625" style="407"/>
    <col min="4104" max="4107" width="12.7109375" style="407" customWidth="1"/>
    <col min="4108" max="4108" width="12.42578125" style="407" customWidth="1"/>
    <col min="4109" max="4352" width="9.140625" style="407"/>
    <col min="4353" max="4353" width="4.42578125" style="407" customWidth="1"/>
    <col min="4354" max="4354" width="33.140625" style="407" customWidth="1"/>
    <col min="4355" max="4355" width="8.85546875" style="407" bestFit="1" customWidth="1"/>
    <col min="4356" max="4358" width="12.7109375" style="407" customWidth="1"/>
    <col min="4359" max="4359" width="9.140625" style="407"/>
    <col min="4360" max="4363" width="12.7109375" style="407" customWidth="1"/>
    <col min="4364" max="4364" width="12.42578125" style="407" customWidth="1"/>
    <col min="4365" max="4608" width="9.140625" style="407"/>
    <col min="4609" max="4609" width="4.42578125" style="407" customWidth="1"/>
    <col min="4610" max="4610" width="33.140625" style="407" customWidth="1"/>
    <col min="4611" max="4611" width="8.85546875" style="407" bestFit="1" customWidth="1"/>
    <col min="4612" max="4614" width="12.7109375" style="407" customWidth="1"/>
    <col min="4615" max="4615" width="9.140625" style="407"/>
    <col min="4616" max="4619" width="12.7109375" style="407" customWidth="1"/>
    <col min="4620" max="4620" width="12.42578125" style="407" customWidth="1"/>
    <col min="4621" max="4864" width="9.140625" style="407"/>
    <col min="4865" max="4865" width="4.42578125" style="407" customWidth="1"/>
    <col min="4866" max="4866" width="33.140625" style="407" customWidth="1"/>
    <col min="4867" max="4867" width="8.85546875" style="407" bestFit="1" customWidth="1"/>
    <col min="4868" max="4870" width="12.7109375" style="407" customWidth="1"/>
    <col min="4871" max="4871" width="9.140625" style="407"/>
    <col min="4872" max="4875" width="12.7109375" style="407" customWidth="1"/>
    <col min="4876" max="4876" width="12.42578125" style="407" customWidth="1"/>
    <col min="4877" max="5120" width="9.140625" style="407"/>
    <col min="5121" max="5121" width="4.42578125" style="407" customWidth="1"/>
    <col min="5122" max="5122" width="33.140625" style="407" customWidth="1"/>
    <col min="5123" max="5123" width="8.85546875" style="407" bestFit="1" customWidth="1"/>
    <col min="5124" max="5126" width="12.7109375" style="407" customWidth="1"/>
    <col min="5127" max="5127" width="9.140625" style="407"/>
    <col min="5128" max="5131" width="12.7109375" style="407" customWidth="1"/>
    <col min="5132" max="5132" width="12.42578125" style="407" customWidth="1"/>
    <col min="5133" max="5376" width="9.140625" style="407"/>
    <col min="5377" max="5377" width="4.42578125" style="407" customWidth="1"/>
    <col min="5378" max="5378" width="33.140625" style="407" customWidth="1"/>
    <col min="5379" max="5379" width="8.85546875" style="407" bestFit="1" customWidth="1"/>
    <col min="5380" max="5382" width="12.7109375" style="407" customWidth="1"/>
    <col min="5383" max="5383" width="9.140625" style="407"/>
    <col min="5384" max="5387" width="12.7109375" style="407" customWidth="1"/>
    <col min="5388" max="5388" width="12.42578125" style="407" customWidth="1"/>
    <col min="5389" max="5632" width="9.140625" style="407"/>
    <col min="5633" max="5633" width="4.42578125" style="407" customWidth="1"/>
    <col min="5634" max="5634" width="33.140625" style="407" customWidth="1"/>
    <col min="5635" max="5635" width="8.85546875" style="407" bestFit="1" customWidth="1"/>
    <col min="5636" max="5638" width="12.7109375" style="407" customWidth="1"/>
    <col min="5639" max="5639" width="9.140625" style="407"/>
    <col min="5640" max="5643" width="12.7109375" style="407" customWidth="1"/>
    <col min="5644" max="5644" width="12.42578125" style="407" customWidth="1"/>
    <col min="5645" max="5888" width="9.140625" style="407"/>
    <col min="5889" max="5889" width="4.42578125" style="407" customWidth="1"/>
    <col min="5890" max="5890" width="33.140625" style="407" customWidth="1"/>
    <col min="5891" max="5891" width="8.85546875" style="407" bestFit="1" customWidth="1"/>
    <col min="5892" max="5894" width="12.7109375" style="407" customWidth="1"/>
    <col min="5895" max="5895" width="9.140625" style="407"/>
    <col min="5896" max="5899" width="12.7109375" style="407" customWidth="1"/>
    <col min="5900" max="5900" width="12.42578125" style="407" customWidth="1"/>
    <col min="5901" max="6144" width="9.140625" style="407"/>
    <col min="6145" max="6145" width="4.42578125" style="407" customWidth="1"/>
    <col min="6146" max="6146" width="33.140625" style="407" customWidth="1"/>
    <col min="6147" max="6147" width="8.85546875" style="407" bestFit="1" customWidth="1"/>
    <col min="6148" max="6150" width="12.7109375" style="407" customWidth="1"/>
    <col min="6151" max="6151" width="9.140625" style="407"/>
    <col min="6152" max="6155" width="12.7109375" style="407" customWidth="1"/>
    <col min="6156" max="6156" width="12.42578125" style="407" customWidth="1"/>
    <col min="6157" max="6400" width="9.140625" style="407"/>
    <col min="6401" max="6401" width="4.42578125" style="407" customWidth="1"/>
    <col min="6402" max="6402" width="33.140625" style="407" customWidth="1"/>
    <col min="6403" max="6403" width="8.85546875" style="407" bestFit="1" customWidth="1"/>
    <col min="6404" max="6406" width="12.7109375" style="407" customWidth="1"/>
    <col min="6407" max="6407" width="9.140625" style="407"/>
    <col min="6408" max="6411" width="12.7109375" style="407" customWidth="1"/>
    <col min="6412" max="6412" width="12.42578125" style="407" customWidth="1"/>
    <col min="6413" max="6656" width="9.140625" style="407"/>
    <col min="6657" max="6657" width="4.42578125" style="407" customWidth="1"/>
    <col min="6658" max="6658" width="33.140625" style="407" customWidth="1"/>
    <col min="6659" max="6659" width="8.85546875" style="407" bestFit="1" customWidth="1"/>
    <col min="6660" max="6662" width="12.7109375" style="407" customWidth="1"/>
    <col min="6663" max="6663" width="9.140625" style="407"/>
    <col min="6664" max="6667" width="12.7109375" style="407" customWidth="1"/>
    <col min="6668" max="6668" width="12.42578125" style="407" customWidth="1"/>
    <col min="6669" max="6912" width="9.140625" style="407"/>
    <col min="6913" max="6913" width="4.42578125" style="407" customWidth="1"/>
    <col min="6914" max="6914" width="33.140625" style="407" customWidth="1"/>
    <col min="6915" max="6915" width="8.85546875" style="407" bestFit="1" customWidth="1"/>
    <col min="6916" max="6918" width="12.7109375" style="407" customWidth="1"/>
    <col min="6919" max="6919" width="9.140625" style="407"/>
    <col min="6920" max="6923" width="12.7109375" style="407" customWidth="1"/>
    <col min="6924" max="6924" width="12.42578125" style="407" customWidth="1"/>
    <col min="6925" max="7168" width="9.140625" style="407"/>
    <col min="7169" max="7169" width="4.42578125" style="407" customWidth="1"/>
    <col min="7170" max="7170" width="33.140625" style="407" customWidth="1"/>
    <col min="7171" max="7171" width="8.85546875" style="407" bestFit="1" customWidth="1"/>
    <col min="7172" max="7174" width="12.7109375" style="407" customWidth="1"/>
    <col min="7175" max="7175" width="9.140625" style="407"/>
    <col min="7176" max="7179" width="12.7109375" style="407" customWidth="1"/>
    <col min="7180" max="7180" width="12.42578125" style="407" customWidth="1"/>
    <col min="7181" max="7424" width="9.140625" style="407"/>
    <col min="7425" max="7425" width="4.42578125" style="407" customWidth="1"/>
    <col min="7426" max="7426" width="33.140625" style="407" customWidth="1"/>
    <col min="7427" max="7427" width="8.85546875" style="407" bestFit="1" customWidth="1"/>
    <col min="7428" max="7430" width="12.7109375" style="407" customWidth="1"/>
    <col min="7431" max="7431" width="9.140625" style="407"/>
    <col min="7432" max="7435" width="12.7109375" style="407" customWidth="1"/>
    <col min="7436" max="7436" width="12.42578125" style="407" customWidth="1"/>
    <col min="7437" max="7680" width="9.140625" style="407"/>
    <col min="7681" max="7681" width="4.42578125" style="407" customWidth="1"/>
    <col min="7682" max="7682" width="33.140625" style="407" customWidth="1"/>
    <col min="7683" max="7683" width="8.85546875" style="407" bestFit="1" customWidth="1"/>
    <col min="7684" max="7686" width="12.7109375" style="407" customWidth="1"/>
    <col min="7687" max="7687" width="9.140625" style="407"/>
    <col min="7688" max="7691" width="12.7109375" style="407" customWidth="1"/>
    <col min="7692" max="7692" width="12.42578125" style="407" customWidth="1"/>
    <col min="7693" max="7936" width="9.140625" style="407"/>
    <col min="7937" max="7937" width="4.42578125" style="407" customWidth="1"/>
    <col min="7938" max="7938" width="33.140625" style="407" customWidth="1"/>
    <col min="7939" max="7939" width="8.85546875" style="407" bestFit="1" customWidth="1"/>
    <col min="7940" max="7942" width="12.7109375" style="407" customWidth="1"/>
    <col min="7943" max="7943" width="9.140625" style="407"/>
    <col min="7944" max="7947" width="12.7109375" style="407" customWidth="1"/>
    <col min="7948" max="7948" width="12.42578125" style="407" customWidth="1"/>
    <col min="7949" max="8192" width="9.140625" style="407"/>
    <col min="8193" max="8193" width="4.42578125" style="407" customWidth="1"/>
    <col min="8194" max="8194" width="33.140625" style="407" customWidth="1"/>
    <col min="8195" max="8195" width="8.85546875" style="407" bestFit="1" customWidth="1"/>
    <col min="8196" max="8198" width="12.7109375" style="407" customWidth="1"/>
    <col min="8199" max="8199" width="9.140625" style="407"/>
    <col min="8200" max="8203" width="12.7109375" style="407" customWidth="1"/>
    <col min="8204" max="8204" width="12.42578125" style="407" customWidth="1"/>
    <col min="8205" max="8448" width="9.140625" style="407"/>
    <col min="8449" max="8449" width="4.42578125" style="407" customWidth="1"/>
    <col min="8450" max="8450" width="33.140625" style="407" customWidth="1"/>
    <col min="8451" max="8451" width="8.85546875" style="407" bestFit="1" customWidth="1"/>
    <col min="8452" max="8454" width="12.7109375" style="407" customWidth="1"/>
    <col min="8455" max="8455" width="9.140625" style="407"/>
    <col min="8456" max="8459" width="12.7109375" style="407" customWidth="1"/>
    <col min="8460" max="8460" width="12.42578125" style="407" customWidth="1"/>
    <col min="8461" max="8704" width="9.140625" style="407"/>
    <col min="8705" max="8705" width="4.42578125" style="407" customWidth="1"/>
    <col min="8706" max="8706" width="33.140625" style="407" customWidth="1"/>
    <col min="8707" max="8707" width="8.85546875" style="407" bestFit="1" customWidth="1"/>
    <col min="8708" max="8710" width="12.7109375" style="407" customWidth="1"/>
    <col min="8711" max="8711" width="9.140625" style="407"/>
    <col min="8712" max="8715" width="12.7109375" style="407" customWidth="1"/>
    <col min="8716" max="8716" width="12.42578125" style="407" customWidth="1"/>
    <col min="8717" max="8960" width="9.140625" style="407"/>
    <col min="8961" max="8961" width="4.42578125" style="407" customWidth="1"/>
    <col min="8962" max="8962" width="33.140625" style="407" customWidth="1"/>
    <col min="8963" max="8963" width="8.85546875" style="407" bestFit="1" customWidth="1"/>
    <col min="8964" max="8966" width="12.7109375" style="407" customWidth="1"/>
    <col min="8967" max="8967" width="9.140625" style="407"/>
    <col min="8968" max="8971" width="12.7109375" style="407" customWidth="1"/>
    <col min="8972" max="8972" width="12.42578125" style="407" customWidth="1"/>
    <col min="8973" max="9216" width="9.140625" style="407"/>
    <col min="9217" max="9217" width="4.42578125" style="407" customWidth="1"/>
    <col min="9218" max="9218" width="33.140625" style="407" customWidth="1"/>
    <col min="9219" max="9219" width="8.85546875" style="407" bestFit="1" customWidth="1"/>
    <col min="9220" max="9222" width="12.7109375" style="407" customWidth="1"/>
    <col min="9223" max="9223" width="9.140625" style="407"/>
    <col min="9224" max="9227" width="12.7109375" style="407" customWidth="1"/>
    <col min="9228" max="9228" width="12.42578125" style="407" customWidth="1"/>
    <col min="9229" max="9472" width="9.140625" style="407"/>
    <col min="9473" max="9473" width="4.42578125" style="407" customWidth="1"/>
    <col min="9474" max="9474" width="33.140625" style="407" customWidth="1"/>
    <col min="9475" max="9475" width="8.85546875" style="407" bestFit="1" customWidth="1"/>
    <col min="9476" max="9478" width="12.7109375" style="407" customWidth="1"/>
    <col min="9479" max="9479" width="9.140625" style="407"/>
    <col min="9480" max="9483" width="12.7109375" style="407" customWidth="1"/>
    <col min="9484" max="9484" width="12.42578125" style="407" customWidth="1"/>
    <col min="9485" max="9728" width="9.140625" style="407"/>
    <col min="9729" max="9729" width="4.42578125" style="407" customWidth="1"/>
    <col min="9730" max="9730" width="33.140625" style="407" customWidth="1"/>
    <col min="9731" max="9731" width="8.85546875" style="407" bestFit="1" customWidth="1"/>
    <col min="9732" max="9734" width="12.7109375" style="407" customWidth="1"/>
    <col min="9735" max="9735" width="9.140625" style="407"/>
    <col min="9736" max="9739" width="12.7109375" style="407" customWidth="1"/>
    <col min="9740" max="9740" width="12.42578125" style="407" customWidth="1"/>
    <col min="9741" max="9984" width="9.140625" style="407"/>
    <col min="9985" max="9985" width="4.42578125" style="407" customWidth="1"/>
    <col min="9986" max="9986" width="33.140625" style="407" customWidth="1"/>
    <col min="9987" max="9987" width="8.85546875" style="407" bestFit="1" customWidth="1"/>
    <col min="9988" max="9990" width="12.7109375" style="407" customWidth="1"/>
    <col min="9991" max="9991" width="9.140625" style="407"/>
    <col min="9992" max="9995" width="12.7109375" style="407" customWidth="1"/>
    <col min="9996" max="9996" width="12.42578125" style="407" customWidth="1"/>
    <col min="9997" max="10240" width="9.140625" style="407"/>
    <col min="10241" max="10241" width="4.42578125" style="407" customWidth="1"/>
    <col min="10242" max="10242" width="33.140625" style="407" customWidth="1"/>
    <col min="10243" max="10243" width="8.85546875" style="407" bestFit="1" customWidth="1"/>
    <col min="10244" max="10246" width="12.7109375" style="407" customWidth="1"/>
    <col min="10247" max="10247" width="9.140625" style="407"/>
    <col min="10248" max="10251" width="12.7109375" style="407" customWidth="1"/>
    <col min="10252" max="10252" width="12.42578125" style="407" customWidth="1"/>
    <col min="10253" max="10496" width="9.140625" style="407"/>
    <col min="10497" max="10497" width="4.42578125" style="407" customWidth="1"/>
    <col min="10498" max="10498" width="33.140625" style="407" customWidth="1"/>
    <col min="10499" max="10499" width="8.85546875" style="407" bestFit="1" customWidth="1"/>
    <col min="10500" max="10502" width="12.7109375" style="407" customWidth="1"/>
    <col min="10503" max="10503" width="9.140625" style="407"/>
    <col min="10504" max="10507" width="12.7109375" style="407" customWidth="1"/>
    <col min="10508" max="10508" width="12.42578125" style="407" customWidth="1"/>
    <col min="10509" max="10752" width="9.140625" style="407"/>
    <col min="10753" max="10753" width="4.42578125" style="407" customWidth="1"/>
    <col min="10754" max="10754" width="33.140625" style="407" customWidth="1"/>
    <col min="10755" max="10755" width="8.85546875" style="407" bestFit="1" customWidth="1"/>
    <col min="10756" max="10758" width="12.7109375" style="407" customWidth="1"/>
    <col min="10759" max="10759" width="9.140625" style="407"/>
    <col min="10760" max="10763" width="12.7109375" style="407" customWidth="1"/>
    <col min="10764" max="10764" width="12.42578125" style="407" customWidth="1"/>
    <col min="10765" max="11008" width="9.140625" style="407"/>
    <col min="11009" max="11009" width="4.42578125" style="407" customWidth="1"/>
    <col min="11010" max="11010" width="33.140625" style="407" customWidth="1"/>
    <col min="11011" max="11011" width="8.85546875" style="407" bestFit="1" customWidth="1"/>
    <col min="11012" max="11014" width="12.7109375" style="407" customWidth="1"/>
    <col min="11015" max="11015" width="9.140625" style="407"/>
    <col min="11016" max="11019" width="12.7109375" style="407" customWidth="1"/>
    <col min="11020" max="11020" width="12.42578125" style="407" customWidth="1"/>
    <col min="11021" max="11264" width="9.140625" style="407"/>
    <col min="11265" max="11265" width="4.42578125" style="407" customWidth="1"/>
    <col min="11266" max="11266" width="33.140625" style="407" customWidth="1"/>
    <col min="11267" max="11267" width="8.85546875" style="407" bestFit="1" customWidth="1"/>
    <col min="11268" max="11270" width="12.7109375" style="407" customWidth="1"/>
    <col min="11271" max="11271" width="9.140625" style="407"/>
    <col min="11272" max="11275" width="12.7109375" style="407" customWidth="1"/>
    <col min="11276" max="11276" width="12.42578125" style="407" customWidth="1"/>
    <col min="11277" max="11520" width="9.140625" style="407"/>
    <col min="11521" max="11521" width="4.42578125" style="407" customWidth="1"/>
    <col min="11522" max="11522" width="33.140625" style="407" customWidth="1"/>
    <col min="11523" max="11523" width="8.85546875" style="407" bestFit="1" customWidth="1"/>
    <col min="11524" max="11526" width="12.7109375" style="407" customWidth="1"/>
    <col min="11527" max="11527" width="9.140625" style="407"/>
    <col min="11528" max="11531" width="12.7109375" style="407" customWidth="1"/>
    <col min="11532" max="11532" width="12.42578125" style="407" customWidth="1"/>
    <col min="11533" max="11776" width="9.140625" style="407"/>
    <col min="11777" max="11777" width="4.42578125" style="407" customWidth="1"/>
    <col min="11778" max="11778" width="33.140625" style="407" customWidth="1"/>
    <col min="11779" max="11779" width="8.85546875" style="407" bestFit="1" customWidth="1"/>
    <col min="11780" max="11782" width="12.7109375" style="407" customWidth="1"/>
    <col min="11783" max="11783" width="9.140625" style="407"/>
    <col min="11784" max="11787" width="12.7109375" style="407" customWidth="1"/>
    <col min="11788" max="11788" width="12.42578125" style="407" customWidth="1"/>
    <col min="11789" max="12032" width="9.140625" style="407"/>
    <col min="12033" max="12033" width="4.42578125" style="407" customWidth="1"/>
    <col min="12034" max="12034" width="33.140625" style="407" customWidth="1"/>
    <col min="12035" max="12035" width="8.85546875" style="407" bestFit="1" customWidth="1"/>
    <col min="12036" max="12038" width="12.7109375" style="407" customWidth="1"/>
    <col min="12039" max="12039" width="9.140625" style="407"/>
    <col min="12040" max="12043" width="12.7109375" style="407" customWidth="1"/>
    <col min="12044" max="12044" width="12.42578125" style="407" customWidth="1"/>
    <col min="12045" max="12288" width="9.140625" style="407"/>
    <col min="12289" max="12289" width="4.42578125" style="407" customWidth="1"/>
    <col min="12290" max="12290" width="33.140625" style="407" customWidth="1"/>
    <col min="12291" max="12291" width="8.85546875" style="407" bestFit="1" customWidth="1"/>
    <col min="12292" max="12294" width="12.7109375" style="407" customWidth="1"/>
    <col min="12295" max="12295" width="9.140625" style="407"/>
    <col min="12296" max="12299" width="12.7109375" style="407" customWidth="1"/>
    <col min="12300" max="12300" width="12.42578125" style="407" customWidth="1"/>
    <col min="12301" max="12544" width="9.140625" style="407"/>
    <col min="12545" max="12545" width="4.42578125" style="407" customWidth="1"/>
    <col min="12546" max="12546" width="33.140625" style="407" customWidth="1"/>
    <col min="12547" max="12547" width="8.85546875" style="407" bestFit="1" customWidth="1"/>
    <col min="12548" max="12550" width="12.7109375" style="407" customWidth="1"/>
    <col min="12551" max="12551" width="9.140625" style="407"/>
    <col min="12552" max="12555" width="12.7109375" style="407" customWidth="1"/>
    <col min="12556" max="12556" width="12.42578125" style="407" customWidth="1"/>
    <col min="12557" max="12800" width="9.140625" style="407"/>
    <col min="12801" max="12801" width="4.42578125" style="407" customWidth="1"/>
    <col min="12802" max="12802" width="33.140625" style="407" customWidth="1"/>
    <col min="12803" max="12803" width="8.85546875" style="407" bestFit="1" customWidth="1"/>
    <col min="12804" max="12806" width="12.7109375" style="407" customWidth="1"/>
    <col min="12807" max="12807" width="9.140625" style="407"/>
    <col min="12808" max="12811" width="12.7109375" style="407" customWidth="1"/>
    <col min="12812" max="12812" width="12.42578125" style="407" customWidth="1"/>
    <col min="12813" max="13056" width="9.140625" style="407"/>
    <col min="13057" max="13057" width="4.42578125" style="407" customWidth="1"/>
    <col min="13058" max="13058" width="33.140625" style="407" customWidth="1"/>
    <col min="13059" max="13059" width="8.85546875" style="407" bestFit="1" customWidth="1"/>
    <col min="13060" max="13062" width="12.7109375" style="407" customWidth="1"/>
    <col min="13063" max="13063" width="9.140625" style="407"/>
    <col min="13064" max="13067" width="12.7109375" style="407" customWidth="1"/>
    <col min="13068" max="13068" width="12.42578125" style="407" customWidth="1"/>
    <col min="13069" max="13312" width="9.140625" style="407"/>
    <col min="13313" max="13313" width="4.42578125" style="407" customWidth="1"/>
    <col min="13314" max="13314" width="33.140625" style="407" customWidth="1"/>
    <col min="13315" max="13315" width="8.85546875" style="407" bestFit="1" customWidth="1"/>
    <col min="13316" max="13318" width="12.7109375" style="407" customWidth="1"/>
    <col min="13319" max="13319" width="9.140625" style="407"/>
    <col min="13320" max="13323" width="12.7109375" style="407" customWidth="1"/>
    <col min="13324" max="13324" width="12.42578125" style="407" customWidth="1"/>
    <col min="13325" max="13568" width="9.140625" style="407"/>
    <col min="13569" max="13569" width="4.42578125" style="407" customWidth="1"/>
    <col min="13570" max="13570" width="33.140625" style="407" customWidth="1"/>
    <col min="13571" max="13571" width="8.85546875" style="407" bestFit="1" customWidth="1"/>
    <col min="13572" max="13574" width="12.7109375" style="407" customWidth="1"/>
    <col min="13575" max="13575" width="9.140625" style="407"/>
    <col min="13576" max="13579" width="12.7109375" style="407" customWidth="1"/>
    <col min="13580" max="13580" width="12.42578125" style="407" customWidth="1"/>
    <col min="13581" max="13824" width="9.140625" style="407"/>
    <col min="13825" max="13825" width="4.42578125" style="407" customWidth="1"/>
    <col min="13826" max="13826" width="33.140625" style="407" customWidth="1"/>
    <col min="13827" max="13827" width="8.85546875" style="407" bestFit="1" customWidth="1"/>
    <col min="13828" max="13830" width="12.7109375" style="407" customWidth="1"/>
    <col min="13831" max="13831" width="9.140625" style="407"/>
    <col min="13832" max="13835" width="12.7109375" style="407" customWidth="1"/>
    <col min="13836" max="13836" width="12.42578125" style="407" customWidth="1"/>
    <col min="13837" max="14080" width="9.140625" style="407"/>
    <col min="14081" max="14081" width="4.42578125" style="407" customWidth="1"/>
    <col min="14082" max="14082" width="33.140625" style="407" customWidth="1"/>
    <col min="14083" max="14083" width="8.85546875" style="407" bestFit="1" customWidth="1"/>
    <col min="14084" max="14086" width="12.7109375" style="407" customWidth="1"/>
    <col min="14087" max="14087" width="9.140625" style="407"/>
    <col min="14088" max="14091" width="12.7109375" style="407" customWidth="1"/>
    <col min="14092" max="14092" width="12.42578125" style="407" customWidth="1"/>
    <col min="14093" max="14336" width="9.140625" style="407"/>
    <col min="14337" max="14337" width="4.42578125" style="407" customWidth="1"/>
    <col min="14338" max="14338" width="33.140625" style="407" customWidth="1"/>
    <col min="14339" max="14339" width="8.85546875" style="407" bestFit="1" customWidth="1"/>
    <col min="14340" max="14342" width="12.7109375" style="407" customWidth="1"/>
    <col min="14343" max="14343" width="9.140625" style="407"/>
    <col min="14344" max="14347" width="12.7109375" style="407" customWidth="1"/>
    <col min="14348" max="14348" width="12.42578125" style="407" customWidth="1"/>
    <col min="14349" max="14592" width="9.140625" style="407"/>
    <col min="14593" max="14593" width="4.42578125" style="407" customWidth="1"/>
    <col min="14594" max="14594" width="33.140625" style="407" customWidth="1"/>
    <col min="14595" max="14595" width="8.85546875" style="407" bestFit="1" customWidth="1"/>
    <col min="14596" max="14598" width="12.7109375" style="407" customWidth="1"/>
    <col min="14599" max="14599" width="9.140625" style="407"/>
    <col min="14600" max="14603" width="12.7109375" style="407" customWidth="1"/>
    <col min="14604" max="14604" width="12.42578125" style="407" customWidth="1"/>
    <col min="14605" max="14848" width="9.140625" style="407"/>
    <col min="14849" max="14849" width="4.42578125" style="407" customWidth="1"/>
    <col min="14850" max="14850" width="33.140625" style="407" customWidth="1"/>
    <col min="14851" max="14851" width="8.85546875" style="407" bestFit="1" customWidth="1"/>
    <col min="14852" max="14854" width="12.7109375" style="407" customWidth="1"/>
    <col min="14855" max="14855" width="9.140625" style="407"/>
    <col min="14856" max="14859" width="12.7109375" style="407" customWidth="1"/>
    <col min="14860" max="14860" width="12.42578125" style="407" customWidth="1"/>
    <col min="14861" max="15104" width="9.140625" style="407"/>
    <col min="15105" max="15105" width="4.42578125" style="407" customWidth="1"/>
    <col min="15106" max="15106" width="33.140625" style="407" customWidth="1"/>
    <col min="15107" max="15107" width="8.85546875" style="407" bestFit="1" customWidth="1"/>
    <col min="15108" max="15110" width="12.7109375" style="407" customWidth="1"/>
    <col min="15111" max="15111" width="9.140625" style="407"/>
    <col min="15112" max="15115" width="12.7109375" style="407" customWidth="1"/>
    <col min="15116" max="15116" width="12.42578125" style="407" customWidth="1"/>
    <col min="15117" max="15360" width="9.140625" style="407"/>
    <col min="15361" max="15361" width="4.42578125" style="407" customWidth="1"/>
    <col min="15362" max="15362" width="33.140625" style="407" customWidth="1"/>
    <col min="15363" max="15363" width="8.85546875" style="407" bestFit="1" customWidth="1"/>
    <col min="15364" max="15366" width="12.7109375" style="407" customWidth="1"/>
    <col min="15367" max="15367" width="9.140625" style="407"/>
    <col min="15368" max="15371" width="12.7109375" style="407" customWidth="1"/>
    <col min="15372" max="15372" width="12.42578125" style="407" customWidth="1"/>
    <col min="15373" max="15616" width="9.140625" style="407"/>
    <col min="15617" max="15617" width="4.42578125" style="407" customWidth="1"/>
    <col min="15618" max="15618" width="33.140625" style="407" customWidth="1"/>
    <col min="15619" max="15619" width="8.85546875" style="407" bestFit="1" customWidth="1"/>
    <col min="15620" max="15622" width="12.7109375" style="407" customWidth="1"/>
    <col min="15623" max="15623" width="9.140625" style="407"/>
    <col min="15624" max="15627" width="12.7109375" style="407" customWidth="1"/>
    <col min="15628" max="15628" width="12.42578125" style="407" customWidth="1"/>
    <col min="15629" max="15872" width="9.140625" style="407"/>
    <col min="15873" max="15873" width="4.42578125" style="407" customWidth="1"/>
    <col min="15874" max="15874" width="33.140625" style="407" customWidth="1"/>
    <col min="15875" max="15875" width="8.85546875" style="407" bestFit="1" customWidth="1"/>
    <col min="15876" max="15878" width="12.7109375" style="407" customWidth="1"/>
    <col min="15879" max="15879" width="9.140625" style="407"/>
    <col min="15880" max="15883" width="12.7109375" style="407" customWidth="1"/>
    <col min="15884" max="15884" width="12.42578125" style="407" customWidth="1"/>
    <col min="15885" max="16128" width="9.140625" style="407"/>
    <col min="16129" max="16129" width="4.42578125" style="407" customWidth="1"/>
    <col min="16130" max="16130" width="33.140625" style="407" customWidth="1"/>
    <col min="16131" max="16131" width="8.85546875" style="407" bestFit="1" customWidth="1"/>
    <col min="16132" max="16134" width="12.7109375" style="407" customWidth="1"/>
    <col min="16135" max="16135" width="9.140625" style="407"/>
    <col min="16136" max="16139" width="12.7109375" style="407" customWidth="1"/>
    <col min="16140" max="16140" width="12.42578125" style="407" customWidth="1"/>
    <col min="16141" max="16384" width="9.140625" style="407"/>
  </cols>
  <sheetData>
    <row r="1" spans="1:13" x14ac:dyDescent="0.55000000000000004">
      <c r="A1" s="408" t="s">
        <v>282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x14ac:dyDescent="0.55000000000000004">
      <c r="A2" s="404"/>
      <c r="B2" s="409" t="s">
        <v>11</v>
      </c>
      <c r="C2" s="405"/>
      <c r="E2" s="409"/>
      <c r="F2" s="409"/>
      <c r="G2" s="405"/>
      <c r="H2" s="405"/>
      <c r="I2" s="405"/>
      <c r="J2" s="409"/>
      <c r="K2" s="405" t="s">
        <v>8</v>
      </c>
      <c r="L2" s="491" t="s">
        <v>283</v>
      </c>
      <c r="M2" s="491"/>
    </row>
    <row r="3" spans="1:13" x14ac:dyDescent="0.55000000000000004">
      <c r="A3" s="404"/>
      <c r="B3" s="410" t="s">
        <v>284</v>
      </c>
      <c r="C3" s="405"/>
      <c r="E3" s="405"/>
      <c r="F3" s="409"/>
      <c r="G3" s="405"/>
      <c r="H3" s="405"/>
      <c r="I3" s="405"/>
      <c r="J3" s="409"/>
      <c r="K3" s="405" t="s">
        <v>285</v>
      </c>
      <c r="L3" s="405"/>
      <c r="M3" s="405"/>
    </row>
    <row r="4" spans="1:13" x14ac:dyDescent="0.55000000000000004">
      <c r="A4" s="404"/>
      <c r="B4" s="410" t="s">
        <v>286</v>
      </c>
      <c r="C4" s="405"/>
      <c r="D4" s="411"/>
      <c r="E4" s="412"/>
      <c r="F4" s="409"/>
      <c r="G4" s="405"/>
      <c r="H4" s="405"/>
      <c r="I4" s="405"/>
      <c r="J4" s="413"/>
      <c r="K4" s="414" t="s">
        <v>287</v>
      </c>
      <c r="L4" s="413"/>
      <c r="M4" s="405"/>
    </row>
    <row r="5" spans="1:13" ht="7.5" customHeight="1" x14ac:dyDescent="0.55000000000000004">
      <c r="A5" s="413"/>
      <c r="B5" s="413"/>
      <c r="C5" s="413"/>
      <c r="D5" s="413"/>
      <c r="E5" s="413"/>
      <c r="F5" s="413"/>
      <c r="G5" s="413"/>
      <c r="H5" s="413"/>
      <c r="I5" s="413"/>
      <c r="J5" s="405"/>
      <c r="K5" s="405"/>
      <c r="L5" s="413"/>
      <c r="M5" s="413"/>
    </row>
    <row r="6" spans="1:13" ht="24" customHeight="1" x14ac:dyDescent="0.55000000000000004">
      <c r="A6" s="492" t="s">
        <v>288</v>
      </c>
      <c r="B6" s="423" t="s">
        <v>289</v>
      </c>
      <c r="C6" s="493"/>
      <c r="D6" s="415" t="s">
        <v>290</v>
      </c>
      <c r="E6" s="416"/>
      <c r="F6" s="416"/>
      <c r="G6" s="417"/>
      <c r="H6" s="494" t="s">
        <v>291</v>
      </c>
      <c r="I6" s="492" t="s">
        <v>291</v>
      </c>
      <c r="J6" s="495" t="s">
        <v>291</v>
      </c>
      <c r="K6" s="492" t="s">
        <v>291</v>
      </c>
      <c r="L6" s="421" t="s">
        <v>254</v>
      </c>
      <c r="M6" s="422"/>
    </row>
    <row r="7" spans="1:13" ht="24" customHeight="1" x14ac:dyDescent="0.55000000000000004">
      <c r="A7" s="433" t="s">
        <v>292</v>
      </c>
      <c r="B7" s="432"/>
      <c r="C7" s="496" t="s">
        <v>20</v>
      </c>
      <c r="D7" s="494" t="s">
        <v>293</v>
      </c>
      <c r="E7" s="492" t="s">
        <v>253</v>
      </c>
      <c r="F7" s="497" t="s">
        <v>253</v>
      </c>
      <c r="G7" s="497" t="s">
        <v>257</v>
      </c>
      <c r="H7" s="424" t="s">
        <v>294</v>
      </c>
      <c r="I7" s="433" t="s">
        <v>294</v>
      </c>
      <c r="J7" s="498" t="s">
        <v>294</v>
      </c>
      <c r="K7" s="433" t="s">
        <v>294</v>
      </c>
      <c r="L7" s="435" t="s">
        <v>295</v>
      </c>
      <c r="M7" s="436"/>
    </row>
    <row r="8" spans="1:13" ht="24" customHeight="1" x14ac:dyDescent="0.55000000000000004">
      <c r="A8" s="433" t="s">
        <v>296</v>
      </c>
      <c r="B8" s="432"/>
      <c r="C8" s="496"/>
      <c r="D8" s="424" t="s">
        <v>297</v>
      </c>
      <c r="E8" s="433" t="s">
        <v>291</v>
      </c>
      <c r="F8" s="499" t="s">
        <v>291</v>
      </c>
      <c r="G8" s="499" t="s">
        <v>261</v>
      </c>
      <c r="H8" s="424" t="s">
        <v>298</v>
      </c>
      <c r="I8" s="433" t="s">
        <v>299</v>
      </c>
      <c r="J8" s="498" t="s">
        <v>300</v>
      </c>
      <c r="K8" s="433" t="s">
        <v>301</v>
      </c>
      <c r="L8" s="421" t="s">
        <v>302</v>
      </c>
      <c r="M8" s="429" t="s">
        <v>260</v>
      </c>
    </row>
    <row r="9" spans="1:13" x14ac:dyDescent="0.55000000000000004">
      <c r="A9" s="500"/>
      <c r="B9" s="437"/>
      <c r="C9" s="500"/>
      <c r="D9" s="501"/>
      <c r="E9" s="502" t="s">
        <v>267</v>
      </c>
      <c r="F9" s="503" t="s">
        <v>261</v>
      </c>
      <c r="G9" s="503"/>
      <c r="H9" s="501" t="s">
        <v>268</v>
      </c>
      <c r="I9" s="502" t="s">
        <v>269</v>
      </c>
      <c r="J9" s="504" t="s">
        <v>270</v>
      </c>
      <c r="K9" s="502" t="s">
        <v>271</v>
      </c>
      <c r="L9" s="435"/>
      <c r="M9" s="443"/>
    </row>
    <row r="10" spans="1:13" x14ac:dyDescent="0.55000000000000004">
      <c r="A10" s="505">
        <v>1</v>
      </c>
      <c r="B10" s="506" t="s">
        <v>303</v>
      </c>
      <c r="C10" s="507">
        <v>0</v>
      </c>
      <c r="D10" s="508"/>
      <c r="E10" s="509"/>
      <c r="F10" s="509"/>
      <c r="G10" s="472"/>
      <c r="H10" s="508"/>
      <c r="I10" s="508"/>
      <c r="J10" s="508"/>
      <c r="K10" s="508"/>
      <c r="L10" s="505"/>
      <c r="M10" s="505"/>
    </row>
    <row r="11" spans="1:13" x14ac:dyDescent="0.55000000000000004">
      <c r="A11" s="510"/>
      <c r="B11" s="511" t="s">
        <v>304</v>
      </c>
      <c r="C11" s="446"/>
      <c r="D11" s="446"/>
      <c r="E11" s="449"/>
      <c r="F11" s="449"/>
      <c r="G11" s="448"/>
      <c r="H11" s="446"/>
      <c r="I11" s="446"/>
      <c r="J11" s="446"/>
      <c r="K11" s="446"/>
      <c r="L11" s="447"/>
      <c r="M11" s="447"/>
    </row>
    <row r="12" spans="1:13" x14ac:dyDescent="0.55000000000000004">
      <c r="A12" s="510"/>
      <c r="B12" s="511" t="s">
        <v>305</v>
      </c>
      <c r="C12" s="512"/>
      <c r="D12" s="446"/>
      <c r="E12" s="449"/>
      <c r="F12" s="449"/>
      <c r="G12" s="448"/>
      <c r="H12" s="446"/>
      <c r="I12" s="446"/>
      <c r="J12" s="446"/>
      <c r="K12" s="446"/>
      <c r="L12" s="447"/>
      <c r="M12" s="447"/>
    </row>
    <row r="13" spans="1:13" x14ac:dyDescent="0.55000000000000004">
      <c r="A13" s="510"/>
      <c r="B13" s="511" t="s">
        <v>306</v>
      </c>
      <c r="C13" s="512"/>
      <c r="D13" s="446"/>
      <c r="E13" s="449"/>
      <c r="F13" s="449"/>
      <c r="G13" s="448"/>
      <c r="H13" s="446"/>
      <c r="I13" s="446"/>
      <c r="J13" s="446"/>
      <c r="K13" s="446"/>
      <c r="L13" s="447"/>
      <c r="M13" s="447"/>
    </row>
    <row r="14" spans="1:13" x14ac:dyDescent="0.55000000000000004">
      <c r="A14" s="447">
        <v>2</v>
      </c>
      <c r="B14" s="513" t="s">
        <v>307</v>
      </c>
      <c r="C14" s="514" t="s">
        <v>47</v>
      </c>
      <c r="D14" s="446"/>
      <c r="E14" s="449"/>
      <c r="F14" s="449"/>
      <c r="G14" s="448"/>
      <c r="H14" s="446"/>
      <c r="I14" s="446"/>
      <c r="J14" s="446"/>
      <c r="K14" s="446"/>
      <c r="L14" s="447"/>
      <c r="M14" s="447"/>
    </row>
    <row r="15" spans="1:13" s="515" customFormat="1" x14ac:dyDescent="0.55000000000000004">
      <c r="A15" s="454"/>
      <c r="B15" s="511" t="s">
        <v>308</v>
      </c>
      <c r="C15" s="453" t="s">
        <v>47</v>
      </c>
      <c r="D15" s="457"/>
      <c r="E15" s="455"/>
      <c r="F15" s="455"/>
      <c r="G15" s="456"/>
      <c r="H15" s="457"/>
      <c r="I15" s="457"/>
      <c r="J15" s="457"/>
      <c r="K15" s="457"/>
      <c r="L15" s="454"/>
      <c r="M15" s="454"/>
    </row>
    <row r="16" spans="1:13" s="515" customFormat="1" x14ac:dyDescent="0.55000000000000004">
      <c r="A16" s="454"/>
      <c r="B16" s="511" t="s">
        <v>124</v>
      </c>
      <c r="C16" s="453" t="s">
        <v>47</v>
      </c>
      <c r="D16" s="457"/>
      <c r="E16" s="455"/>
      <c r="F16" s="455"/>
      <c r="G16" s="456"/>
      <c r="H16" s="457"/>
      <c r="I16" s="457"/>
      <c r="J16" s="457"/>
      <c r="K16" s="457"/>
      <c r="L16" s="454"/>
      <c r="M16" s="454"/>
    </row>
    <row r="17" spans="1:13" s="515" customFormat="1" x14ac:dyDescent="0.55000000000000004">
      <c r="A17" s="454">
        <v>3</v>
      </c>
      <c r="B17" s="516" t="s">
        <v>309</v>
      </c>
      <c r="C17" s="514" t="s">
        <v>47</v>
      </c>
      <c r="D17" s="457"/>
      <c r="E17" s="455"/>
      <c r="F17" s="455"/>
      <c r="G17" s="456"/>
      <c r="H17" s="457"/>
      <c r="I17" s="457"/>
      <c r="J17" s="457"/>
      <c r="K17" s="457"/>
      <c r="L17" s="454"/>
      <c r="M17" s="454"/>
    </row>
    <row r="18" spans="1:13" s="515" customFormat="1" x14ac:dyDescent="0.55000000000000004">
      <c r="A18" s="454"/>
      <c r="B18" s="511" t="s">
        <v>310</v>
      </c>
      <c r="C18" s="453"/>
      <c r="D18" s="457"/>
      <c r="E18" s="455"/>
      <c r="F18" s="455"/>
      <c r="G18" s="456"/>
      <c r="H18" s="457"/>
      <c r="I18" s="457"/>
      <c r="J18" s="457"/>
      <c r="K18" s="457"/>
      <c r="L18" s="454"/>
      <c r="M18" s="454"/>
    </row>
    <row r="19" spans="1:13" s="515" customFormat="1" x14ac:dyDescent="0.55000000000000004">
      <c r="A19" s="454"/>
      <c r="B19" s="511" t="s">
        <v>311</v>
      </c>
      <c r="C19" s="453" t="s">
        <v>47</v>
      </c>
      <c r="D19" s="457"/>
      <c r="E19" s="455"/>
      <c r="F19" s="455"/>
      <c r="G19" s="456"/>
      <c r="H19" s="457"/>
      <c r="I19" s="457"/>
      <c r="J19" s="457"/>
      <c r="K19" s="457"/>
      <c r="L19" s="454"/>
      <c r="M19" s="454"/>
    </row>
    <row r="20" spans="1:13" s="515" customFormat="1" x14ac:dyDescent="0.55000000000000004">
      <c r="A20" s="454"/>
      <c r="B20" s="511" t="s">
        <v>312</v>
      </c>
      <c r="C20" s="453" t="s">
        <v>47</v>
      </c>
      <c r="D20" s="457"/>
      <c r="E20" s="455"/>
      <c r="F20" s="455"/>
      <c r="G20" s="456"/>
      <c r="H20" s="457"/>
      <c r="I20" s="457"/>
      <c r="J20" s="457"/>
      <c r="K20" s="457"/>
      <c r="L20" s="454"/>
      <c r="M20" s="454"/>
    </row>
    <row r="21" spans="1:13" x14ac:dyDescent="0.55000000000000004">
      <c r="A21" s="454">
        <v>4</v>
      </c>
      <c r="B21" s="517" t="s">
        <v>313</v>
      </c>
      <c r="C21" s="518" t="s">
        <v>47</v>
      </c>
      <c r="D21" s="465"/>
      <c r="E21" s="465"/>
      <c r="F21" s="465"/>
      <c r="G21" s="465"/>
      <c r="H21" s="465"/>
      <c r="I21" s="465"/>
      <c r="J21" s="465"/>
      <c r="K21" s="465"/>
      <c r="L21" s="465"/>
      <c r="M21" s="465"/>
    </row>
    <row r="22" spans="1:13" ht="67.5" x14ac:dyDescent="0.55000000000000004">
      <c r="A22" s="454"/>
      <c r="B22" s="511" t="s">
        <v>375</v>
      </c>
      <c r="C22" s="458" t="s">
        <v>47</v>
      </c>
      <c r="D22" s="465"/>
      <c r="E22" s="465"/>
      <c r="F22" s="465"/>
      <c r="G22" s="465"/>
      <c r="H22" s="465"/>
      <c r="I22" s="465"/>
      <c r="J22" s="465"/>
      <c r="K22" s="465"/>
      <c r="L22" s="465"/>
      <c r="M22" s="465"/>
    </row>
    <row r="23" spans="1:13" x14ac:dyDescent="0.55000000000000004">
      <c r="A23" s="454">
        <v>5</v>
      </c>
      <c r="B23" s="520" t="s">
        <v>314</v>
      </c>
      <c r="C23" s="519">
        <v>0</v>
      </c>
      <c r="D23" s="465"/>
      <c r="E23" s="465"/>
      <c r="F23" s="465"/>
      <c r="G23" s="465"/>
      <c r="H23" s="465"/>
      <c r="I23" s="465"/>
      <c r="J23" s="465"/>
      <c r="K23" s="465"/>
      <c r="L23" s="465"/>
      <c r="M23" s="465"/>
    </row>
    <row r="24" spans="1:13" x14ac:dyDescent="0.55000000000000004">
      <c r="A24" s="521"/>
      <c r="B24" s="522" t="s">
        <v>315</v>
      </c>
      <c r="C24" s="466"/>
      <c r="D24" s="468"/>
      <c r="E24" s="468"/>
      <c r="F24" s="468"/>
      <c r="G24" s="468"/>
      <c r="H24" s="468"/>
      <c r="I24" s="468"/>
      <c r="J24" s="468"/>
      <c r="K24" s="468"/>
      <c r="L24" s="468"/>
      <c r="M24" s="468"/>
    </row>
    <row r="25" spans="1:13" s="525" customFormat="1" ht="26.25" customHeight="1" x14ac:dyDescent="0.55000000000000004">
      <c r="A25" s="415" t="s">
        <v>14</v>
      </c>
      <c r="B25" s="417"/>
      <c r="C25" s="523" t="s">
        <v>47</v>
      </c>
      <c r="D25" s="524"/>
      <c r="E25" s="524"/>
      <c r="F25" s="524"/>
      <c r="G25" s="524"/>
      <c r="H25" s="524"/>
      <c r="I25" s="524"/>
      <c r="J25" s="524"/>
      <c r="K25" s="524"/>
      <c r="L25" s="524"/>
      <c r="M25" s="524"/>
    </row>
    <row r="26" spans="1:13" x14ac:dyDescent="0.55000000000000004">
      <c r="B26" s="490" t="s">
        <v>281</v>
      </c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</row>
  </sheetData>
  <mergeCells count="9">
    <mergeCell ref="A25:B25"/>
    <mergeCell ref="A1:M1"/>
    <mergeCell ref="L2:M2"/>
    <mergeCell ref="B6:B9"/>
    <mergeCell ref="D6:G6"/>
    <mergeCell ref="L6:M6"/>
    <mergeCell ref="L7:M7"/>
    <mergeCell ref="L8:L9"/>
    <mergeCell ref="M8:M9"/>
  </mergeCells>
  <pageMargins left="0.43307086614173229" right="0.27559055118110237" top="0.78740157480314965" bottom="0.23622047244094491" header="0.31496062992125984" footer="0.15748031496062992"/>
  <pageSetup paperSize="9" scale="85" orientation="landscape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A9EBF-DEF7-45C1-9523-FC9DE1B98E81}">
  <dimension ref="A1:P23"/>
  <sheetViews>
    <sheetView workbookViewId="0">
      <selection activeCell="C20" sqref="C20"/>
    </sheetView>
  </sheetViews>
  <sheetFormatPr defaultRowHeight="22.5" x14ac:dyDescent="0.45"/>
  <cols>
    <col min="1" max="1" width="30" style="526" customWidth="1"/>
    <col min="2" max="2" width="14.7109375" style="526" customWidth="1"/>
    <col min="3" max="3" width="8.85546875" style="526" bestFit="1" customWidth="1"/>
    <col min="4" max="4" width="17" style="526" customWidth="1"/>
    <col min="5" max="5" width="11.85546875" style="526" customWidth="1"/>
    <col min="6" max="6" width="10.28515625" style="526" customWidth="1"/>
    <col min="7" max="7" width="13.28515625" style="526" customWidth="1"/>
    <col min="8" max="8" width="14.42578125" style="526" bestFit="1" customWidth="1"/>
    <col min="9" max="9" width="16.140625" style="526" customWidth="1"/>
    <col min="10" max="10" width="14.140625" style="526" customWidth="1"/>
    <col min="11" max="11" width="14.5703125" style="526" customWidth="1"/>
    <col min="12" max="14" width="13.5703125" style="526" customWidth="1"/>
    <col min="15" max="15" width="11.7109375" style="526" customWidth="1"/>
    <col min="16" max="16" width="9.5703125" style="526" customWidth="1"/>
    <col min="17" max="256" width="9.140625" style="530"/>
    <col min="257" max="257" width="30" style="530" customWidth="1"/>
    <col min="258" max="258" width="14.7109375" style="530" customWidth="1"/>
    <col min="259" max="259" width="8.85546875" style="530" bestFit="1" customWidth="1"/>
    <col min="260" max="260" width="17" style="530" customWidth="1"/>
    <col min="261" max="261" width="11.85546875" style="530" customWidth="1"/>
    <col min="262" max="262" width="10.28515625" style="530" customWidth="1"/>
    <col min="263" max="263" width="13.28515625" style="530" customWidth="1"/>
    <col min="264" max="264" width="14.42578125" style="530" bestFit="1" customWidth="1"/>
    <col min="265" max="265" width="16.140625" style="530" customWidth="1"/>
    <col min="266" max="266" width="14.140625" style="530" customWidth="1"/>
    <col min="267" max="267" width="14.5703125" style="530" customWidth="1"/>
    <col min="268" max="270" width="13.5703125" style="530" customWidth="1"/>
    <col min="271" max="271" width="11.7109375" style="530" customWidth="1"/>
    <col min="272" max="272" width="9.5703125" style="530" customWidth="1"/>
    <col min="273" max="512" width="9.140625" style="530"/>
    <col min="513" max="513" width="30" style="530" customWidth="1"/>
    <col min="514" max="514" width="14.7109375" style="530" customWidth="1"/>
    <col min="515" max="515" width="8.85546875" style="530" bestFit="1" customWidth="1"/>
    <col min="516" max="516" width="17" style="530" customWidth="1"/>
    <col min="517" max="517" width="11.85546875" style="530" customWidth="1"/>
    <col min="518" max="518" width="10.28515625" style="530" customWidth="1"/>
    <col min="519" max="519" width="13.28515625" style="530" customWidth="1"/>
    <col min="520" max="520" width="14.42578125" style="530" bestFit="1" customWidth="1"/>
    <col min="521" max="521" width="16.140625" style="530" customWidth="1"/>
    <col min="522" max="522" width="14.140625" style="530" customWidth="1"/>
    <col min="523" max="523" width="14.5703125" style="530" customWidth="1"/>
    <col min="524" max="526" width="13.5703125" style="530" customWidth="1"/>
    <col min="527" max="527" width="11.7109375" style="530" customWidth="1"/>
    <col min="528" max="528" width="9.5703125" style="530" customWidth="1"/>
    <col min="529" max="768" width="9.140625" style="530"/>
    <col min="769" max="769" width="30" style="530" customWidth="1"/>
    <col min="770" max="770" width="14.7109375" style="530" customWidth="1"/>
    <col min="771" max="771" width="8.85546875" style="530" bestFit="1" customWidth="1"/>
    <col min="772" max="772" width="17" style="530" customWidth="1"/>
    <col min="773" max="773" width="11.85546875" style="530" customWidth="1"/>
    <col min="774" max="774" width="10.28515625" style="530" customWidth="1"/>
    <col min="775" max="775" width="13.28515625" style="530" customWidth="1"/>
    <col min="776" max="776" width="14.42578125" style="530" bestFit="1" customWidth="1"/>
    <col min="777" max="777" width="16.140625" style="530" customWidth="1"/>
    <col min="778" max="778" width="14.140625" style="530" customWidth="1"/>
    <col min="779" max="779" width="14.5703125" style="530" customWidth="1"/>
    <col min="780" max="782" width="13.5703125" style="530" customWidth="1"/>
    <col min="783" max="783" width="11.7109375" style="530" customWidth="1"/>
    <col min="784" max="784" width="9.5703125" style="530" customWidth="1"/>
    <col min="785" max="1024" width="9.140625" style="530"/>
    <col min="1025" max="1025" width="30" style="530" customWidth="1"/>
    <col min="1026" max="1026" width="14.7109375" style="530" customWidth="1"/>
    <col min="1027" max="1027" width="8.85546875" style="530" bestFit="1" customWidth="1"/>
    <col min="1028" max="1028" width="17" style="530" customWidth="1"/>
    <col min="1029" max="1029" width="11.85546875" style="530" customWidth="1"/>
    <col min="1030" max="1030" width="10.28515625" style="530" customWidth="1"/>
    <col min="1031" max="1031" width="13.28515625" style="530" customWidth="1"/>
    <col min="1032" max="1032" width="14.42578125" style="530" bestFit="1" customWidth="1"/>
    <col min="1033" max="1033" width="16.140625" style="530" customWidth="1"/>
    <col min="1034" max="1034" width="14.140625" style="530" customWidth="1"/>
    <col min="1035" max="1035" width="14.5703125" style="530" customWidth="1"/>
    <col min="1036" max="1038" width="13.5703125" style="530" customWidth="1"/>
    <col min="1039" max="1039" width="11.7109375" style="530" customWidth="1"/>
    <col min="1040" max="1040" width="9.5703125" style="530" customWidth="1"/>
    <col min="1041" max="1280" width="9.140625" style="530"/>
    <col min="1281" max="1281" width="30" style="530" customWidth="1"/>
    <col min="1282" max="1282" width="14.7109375" style="530" customWidth="1"/>
    <col min="1283" max="1283" width="8.85546875" style="530" bestFit="1" customWidth="1"/>
    <col min="1284" max="1284" width="17" style="530" customWidth="1"/>
    <col min="1285" max="1285" width="11.85546875" style="530" customWidth="1"/>
    <col min="1286" max="1286" width="10.28515625" style="530" customWidth="1"/>
    <col min="1287" max="1287" width="13.28515625" style="530" customWidth="1"/>
    <col min="1288" max="1288" width="14.42578125" style="530" bestFit="1" customWidth="1"/>
    <col min="1289" max="1289" width="16.140625" style="530" customWidth="1"/>
    <col min="1290" max="1290" width="14.140625" style="530" customWidth="1"/>
    <col min="1291" max="1291" width="14.5703125" style="530" customWidth="1"/>
    <col min="1292" max="1294" width="13.5703125" style="530" customWidth="1"/>
    <col min="1295" max="1295" width="11.7109375" style="530" customWidth="1"/>
    <col min="1296" max="1296" width="9.5703125" style="530" customWidth="1"/>
    <col min="1297" max="1536" width="9.140625" style="530"/>
    <col min="1537" max="1537" width="30" style="530" customWidth="1"/>
    <col min="1538" max="1538" width="14.7109375" style="530" customWidth="1"/>
    <col min="1539" max="1539" width="8.85546875" style="530" bestFit="1" customWidth="1"/>
    <col min="1540" max="1540" width="17" style="530" customWidth="1"/>
    <col min="1541" max="1541" width="11.85546875" style="530" customWidth="1"/>
    <col min="1542" max="1542" width="10.28515625" style="530" customWidth="1"/>
    <col min="1543" max="1543" width="13.28515625" style="530" customWidth="1"/>
    <col min="1544" max="1544" width="14.42578125" style="530" bestFit="1" customWidth="1"/>
    <col min="1545" max="1545" width="16.140625" style="530" customWidth="1"/>
    <col min="1546" max="1546" width="14.140625" style="530" customWidth="1"/>
    <col min="1547" max="1547" width="14.5703125" style="530" customWidth="1"/>
    <col min="1548" max="1550" width="13.5703125" style="530" customWidth="1"/>
    <col min="1551" max="1551" width="11.7109375" style="530" customWidth="1"/>
    <col min="1552" max="1552" width="9.5703125" style="530" customWidth="1"/>
    <col min="1553" max="1792" width="9.140625" style="530"/>
    <col min="1793" max="1793" width="30" style="530" customWidth="1"/>
    <col min="1794" max="1794" width="14.7109375" style="530" customWidth="1"/>
    <col min="1795" max="1795" width="8.85546875" style="530" bestFit="1" customWidth="1"/>
    <col min="1796" max="1796" width="17" style="530" customWidth="1"/>
    <col min="1797" max="1797" width="11.85546875" style="530" customWidth="1"/>
    <col min="1798" max="1798" width="10.28515625" style="530" customWidth="1"/>
    <col min="1799" max="1799" width="13.28515625" style="530" customWidth="1"/>
    <col min="1800" max="1800" width="14.42578125" style="530" bestFit="1" customWidth="1"/>
    <col min="1801" max="1801" width="16.140625" style="530" customWidth="1"/>
    <col min="1802" max="1802" width="14.140625" style="530" customWidth="1"/>
    <col min="1803" max="1803" width="14.5703125" style="530" customWidth="1"/>
    <col min="1804" max="1806" width="13.5703125" style="530" customWidth="1"/>
    <col min="1807" max="1807" width="11.7109375" style="530" customWidth="1"/>
    <col min="1808" max="1808" width="9.5703125" style="530" customWidth="1"/>
    <col min="1809" max="2048" width="9.140625" style="530"/>
    <col min="2049" max="2049" width="30" style="530" customWidth="1"/>
    <col min="2050" max="2050" width="14.7109375" style="530" customWidth="1"/>
    <col min="2051" max="2051" width="8.85546875" style="530" bestFit="1" customWidth="1"/>
    <col min="2052" max="2052" width="17" style="530" customWidth="1"/>
    <col min="2053" max="2053" width="11.85546875" style="530" customWidth="1"/>
    <col min="2054" max="2054" width="10.28515625" style="530" customWidth="1"/>
    <col min="2055" max="2055" width="13.28515625" style="530" customWidth="1"/>
    <col min="2056" max="2056" width="14.42578125" style="530" bestFit="1" customWidth="1"/>
    <col min="2057" max="2057" width="16.140625" style="530" customWidth="1"/>
    <col min="2058" max="2058" width="14.140625" style="530" customWidth="1"/>
    <col min="2059" max="2059" width="14.5703125" style="530" customWidth="1"/>
    <col min="2060" max="2062" width="13.5703125" style="530" customWidth="1"/>
    <col min="2063" max="2063" width="11.7109375" style="530" customWidth="1"/>
    <col min="2064" max="2064" width="9.5703125" style="530" customWidth="1"/>
    <col min="2065" max="2304" width="9.140625" style="530"/>
    <col min="2305" max="2305" width="30" style="530" customWidth="1"/>
    <col min="2306" max="2306" width="14.7109375" style="530" customWidth="1"/>
    <col min="2307" max="2307" width="8.85546875" style="530" bestFit="1" customWidth="1"/>
    <col min="2308" max="2308" width="17" style="530" customWidth="1"/>
    <col min="2309" max="2309" width="11.85546875" style="530" customWidth="1"/>
    <col min="2310" max="2310" width="10.28515625" style="530" customWidth="1"/>
    <col min="2311" max="2311" width="13.28515625" style="530" customWidth="1"/>
    <col min="2312" max="2312" width="14.42578125" style="530" bestFit="1" customWidth="1"/>
    <col min="2313" max="2313" width="16.140625" style="530" customWidth="1"/>
    <col min="2314" max="2314" width="14.140625" style="530" customWidth="1"/>
    <col min="2315" max="2315" width="14.5703125" style="530" customWidth="1"/>
    <col min="2316" max="2318" width="13.5703125" style="530" customWidth="1"/>
    <col min="2319" max="2319" width="11.7109375" style="530" customWidth="1"/>
    <col min="2320" max="2320" width="9.5703125" style="530" customWidth="1"/>
    <col min="2321" max="2560" width="9.140625" style="530"/>
    <col min="2561" max="2561" width="30" style="530" customWidth="1"/>
    <col min="2562" max="2562" width="14.7109375" style="530" customWidth="1"/>
    <col min="2563" max="2563" width="8.85546875" style="530" bestFit="1" customWidth="1"/>
    <col min="2564" max="2564" width="17" style="530" customWidth="1"/>
    <col min="2565" max="2565" width="11.85546875" style="530" customWidth="1"/>
    <col min="2566" max="2566" width="10.28515625" style="530" customWidth="1"/>
    <col min="2567" max="2567" width="13.28515625" style="530" customWidth="1"/>
    <col min="2568" max="2568" width="14.42578125" style="530" bestFit="1" customWidth="1"/>
    <col min="2569" max="2569" width="16.140625" style="530" customWidth="1"/>
    <col min="2570" max="2570" width="14.140625" style="530" customWidth="1"/>
    <col min="2571" max="2571" width="14.5703125" style="530" customWidth="1"/>
    <col min="2572" max="2574" width="13.5703125" style="530" customWidth="1"/>
    <col min="2575" max="2575" width="11.7109375" style="530" customWidth="1"/>
    <col min="2576" max="2576" width="9.5703125" style="530" customWidth="1"/>
    <col min="2577" max="2816" width="9.140625" style="530"/>
    <col min="2817" max="2817" width="30" style="530" customWidth="1"/>
    <col min="2818" max="2818" width="14.7109375" style="530" customWidth="1"/>
    <col min="2819" max="2819" width="8.85546875" style="530" bestFit="1" customWidth="1"/>
    <col min="2820" max="2820" width="17" style="530" customWidth="1"/>
    <col min="2821" max="2821" width="11.85546875" style="530" customWidth="1"/>
    <col min="2822" max="2822" width="10.28515625" style="530" customWidth="1"/>
    <col min="2823" max="2823" width="13.28515625" style="530" customWidth="1"/>
    <col min="2824" max="2824" width="14.42578125" style="530" bestFit="1" customWidth="1"/>
    <col min="2825" max="2825" width="16.140625" style="530" customWidth="1"/>
    <col min="2826" max="2826" width="14.140625" style="530" customWidth="1"/>
    <col min="2827" max="2827" width="14.5703125" style="530" customWidth="1"/>
    <col min="2828" max="2830" width="13.5703125" style="530" customWidth="1"/>
    <col min="2831" max="2831" width="11.7109375" style="530" customWidth="1"/>
    <col min="2832" max="2832" width="9.5703125" style="530" customWidth="1"/>
    <col min="2833" max="3072" width="9.140625" style="530"/>
    <col min="3073" max="3073" width="30" style="530" customWidth="1"/>
    <col min="3074" max="3074" width="14.7109375" style="530" customWidth="1"/>
    <col min="3075" max="3075" width="8.85546875" style="530" bestFit="1" customWidth="1"/>
    <col min="3076" max="3076" width="17" style="530" customWidth="1"/>
    <col min="3077" max="3077" width="11.85546875" style="530" customWidth="1"/>
    <col min="3078" max="3078" width="10.28515625" style="530" customWidth="1"/>
    <col min="3079" max="3079" width="13.28515625" style="530" customWidth="1"/>
    <col min="3080" max="3080" width="14.42578125" style="530" bestFit="1" customWidth="1"/>
    <col min="3081" max="3081" width="16.140625" style="530" customWidth="1"/>
    <col min="3082" max="3082" width="14.140625" style="530" customWidth="1"/>
    <col min="3083" max="3083" width="14.5703125" style="530" customWidth="1"/>
    <col min="3084" max="3086" width="13.5703125" style="530" customWidth="1"/>
    <col min="3087" max="3087" width="11.7109375" style="530" customWidth="1"/>
    <col min="3088" max="3088" width="9.5703125" style="530" customWidth="1"/>
    <col min="3089" max="3328" width="9.140625" style="530"/>
    <col min="3329" max="3329" width="30" style="530" customWidth="1"/>
    <col min="3330" max="3330" width="14.7109375" style="530" customWidth="1"/>
    <col min="3331" max="3331" width="8.85546875" style="530" bestFit="1" customWidth="1"/>
    <col min="3332" max="3332" width="17" style="530" customWidth="1"/>
    <col min="3333" max="3333" width="11.85546875" style="530" customWidth="1"/>
    <col min="3334" max="3334" width="10.28515625" style="530" customWidth="1"/>
    <col min="3335" max="3335" width="13.28515625" style="530" customWidth="1"/>
    <col min="3336" max="3336" width="14.42578125" style="530" bestFit="1" customWidth="1"/>
    <col min="3337" max="3337" width="16.140625" style="530" customWidth="1"/>
    <col min="3338" max="3338" width="14.140625" style="530" customWidth="1"/>
    <col min="3339" max="3339" width="14.5703125" style="530" customWidth="1"/>
    <col min="3340" max="3342" width="13.5703125" style="530" customWidth="1"/>
    <col min="3343" max="3343" width="11.7109375" style="530" customWidth="1"/>
    <col min="3344" max="3344" width="9.5703125" style="530" customWidth="1"/>
    <col min="3345" max="3584" width="9.140625" style="530"/>
    <col min="3585" max="3585" width="30" style="530" customWidth="1"/>
    <col min="3586" max="3586" width="14.7109375" style="530" customWidth="1"/>
    <col min="3587" max="3587" width="8.85546875" style="530" bestFit="1" customWidth="1"/>
    <col min="3588" max="3588" width="17" style="530" customWidth="1"/>
    <col min="3589" max="3589" width="11.85546875" style="530" customWidth="1"/>
    <col min="3590" max="3590" width="10.28515625" style="530" customWidth="1"/>
    <col min="3591" max="3591" width="13.28515625" style="530" customWidth="1"/>
    <col min="3592" max="3592" width="14.42578125" style="530" bestFit="1" customWidth="1"/>
    <col min="3593" max="3593" width="16.140625" style="530" customWidth="1"/>
    <col min="3594" max="3594" width="14.140625" style="530" customWidth="1"/>
    <col min="3595" max="3595" width="14.5703125" style="530" customWidth="1"/>
    <col min="3596" max="3598" width="13.5703125" style="530" customWidth="1"/>
    <col min="3599" max="3599" width="11.7109375" style="530" customWidth="1"/>
    <col min="3600" max="3600" width="9.5703125" style="530" customWidth="1"/>
    <col min="3601" max="3840" width="9.140625" style="530"/>
    <col min="3841" max="3841" width="30" style="530" customWidth="1"/>
    <col min="3842" max="3842" width="14.7109375" style="530" customWidth="1"/>
    <col min="3843" max="3843" width="8.85546875" style="530" bestFit="1" customWidth="1"/>
    <col min="3844" max="3844" width="17" style="530" customWidth="1"/>
    <col min="3845" max="3845" width="11.85546875" style="530" customWidth="1"/>
    <col min="3846" max="3846" width="10.28515625" style="530" customWidth="1"/>
    <col min="3847" max="3847" width="13.28515625" style="530" customWidth="1"/>
    <col min="3848" max="3848" width="14.42578125" style="530" bestFit="1" customWidth="1"/>
    <col min="3849" max="3849" width="16.140625" style="530" customWidth="1"/>
    <col min="3850" max="3850" width="14.140625" style="530" customWidth="1"/>
    <col min="3851" max="3851" width="14.5703125" style="530" customWidth="1"/>
    <col min="3852" max="3854" width="13.5703125" style="530" customWidth="1"/>
    <col min="3855" max="3855" width="11.7109375" style="530" customWidth="1"/>
    <col min="3856" max="3856" width="9.5703125" style="530" customWidth="1"/>
    <col min="3857" max="4096" width="9.140625" style="530"/>
    <col min="4097" max="4097" width="30" style="530" customWidth="1"/>
    <col min="4098" max="4098" width="14.7109375" style="530" customWidth="1"/>
    <col min="4099" max="4099" width="8.85546875" style="530" bestFit="1" customWidth="1"/>
    <col min="4100" max="4100" width="17" style="530" customWidth="1"/>
    <col min="4101" max="4101" width="11.85546875" style="530" customWidth="1"/>
    <col min="4102" max="4102" width="10.28515625" style="530" customWidth="1"/>
    <col min="4103" max="4103" width="13.28515625" style="530" customWidth="1"/>
    <col min="4104" max="4104" width="14.42578125" style="530" bestFit="1" customWidth="1"/>
    <col min="4105" max="4105" width="16.140625" style="530" customWidth="1"/>
    <col min="4106" max="4106" width="14.140625" style="530" customWidth="1"/>
    <col min="4107" max="4107" width="14.5703125" style="530" customWidth="1"/>
    <col min="4108" max="4110" width="13.5703125" style="530" customWidth="1"/>
    <col min="4111" max="4111" width="11.7109375" style="530" customWidth="1"/>
    <col min="4112" max="4112" width="9.5703125" style="530" customWidth="1"/>
    <col min="4113" max="4352" width="9.140625" style="530"/>
    <col min="4353" max="4353" width="30" style="530" customWidth="1"/>
    <col min="4354" max="4354" width="14.7109375" style="530" customWidth="1"/>
    <col min="4355" max="4355" width="8.85546875" style="530" bestFit="1" customWidth="1"/>
    <col min="4356" max="4356" width="17" style="530" customWidth="1"/>
    <col min="4357" max="4357" width="11.85546875" style="530" customWidth="1"/>
    <col min="4358" max="4358" width="10.28515625" style="530" customWidth="1"/>
    <col min="4359" max="4359" width="13.28515625" style="530" customWidth="1"/>
    <col min="4360" max="4360" width="14.42578125" style="530" bestFit="1" customWidth="1"/>
    <col min="4361" max="4361" width="16.140625" style="530" customWidth="1"/>
    <col min="4362" max="4362" width="14.140625" style="530" customWidth="1"/>
    <col min="4363" max="4363" width="14.5703125" style="530" customWidth="1"/>
    <col min="4364" max="4366" width="13.5703125" style="530" customWidth="1"/>
    <col min="4367" max="4367" width="11.7109375" style="530" customWidth="1"/>
    <col min="4368" max="4368" width="9.5703125" style="530" customWidth="1"/>
    <col min="4369" max="4608" width="9.140625" style="530"/>
    <col min="4609" max="4609" width="30" style="530" customWidth="1"/>
    <col min="4610" max="4610" width="14.7109375" style="530" customWidth="1"/>
    <col min="4611" max="4611" width="8.85546875" style="530" bestFit="1" customWidth="1"/>
    <col min="4612" max="4612" width="17" style="530" customWidth="1"/>
    <col min="4613" max="4613" width="11.85546875" style="530" customWidth="1"/>
    <col min="4614" max="4614" width="10.28515625" style="530" customWidth="1"/>
    <col min="4615" max="4615" width="13.28515625" style="530" customWidth="1"/>
    <col min="4616" max="4616" width="14.42578125" style="530" bestFit="1" customWidth="1"/>
    <col min="4617" max="4617" width="16.140625" style="530" customWidth="1"/>
    <col min="4618" max="4618" width="14.140625" style="530" customWidth="1"/>
    <col min="4619" max="4619" width="14.5703125" style="530" customWidth="1"/>
    <col min="4620" max="4622" width="13.5703125" style="530" customWidth="1"/>
    <col min="4623" max="4623" width="11.7109375" style="530" customWidth="1"/>
    <col min="4624" max="4624" width="9.5703125" style="530" customWidth="1"/>
    <col min="4625" max="4864" width="9.140625" style="530"/>
    <col min="4865" max="4865" width="30" style="530" customWidth="1"/>
    <col min="4866" max="4866" width="14.7109375" style="530" customWidth="1"/>
    <col min="4867" max="4867" width="8.85546875" style="530" bestFit="1" customWidth="1"/>
    <col min="4868" max="4868" width="17" style="530" customWidth="1"/>
    <col min="4869" max="4869" width="11.85546875" style="530" customWidth="1"/>
    <col min="4870" max="4870" width="10.28515625" style="530" customWidth="1"/>
    <col min="4871" max="4871" width="13.28515625" style="530" customWidth="1"/>
    <col min="4872" max="4872" width="14.42578125" style="530" bestFit="1" customWidth="1"/>
    <col min="4873" max="4873" width="16.140625" style="530" customWidth="1"/>
    <col min="4874" max="4874" width="14.140625" style="530" customWidth="1"/>
    <col min="4875" max="4875" width="14.5703125" style="530" customWidth="1"/>
    <col min="4876" max="4878" width="13.5703125" style="530" customWidth="1"/>
    <col min="4879" max="4879" width="11.7109375" style="530" customWidth="1"/>
    <col min="4880" max="4880" width="9.5703125" style="530" customWidth="1"/>
    <col min="4881" max="5120" width="9.140625" style="530"/>
    <col min="5121" max="5121" width="30" style="530" customWidth="1"/>
    <col min="5122" max="5122" width="14.7109375" style="530" customWidth="1"/>
    <col min="5123" max="5123" width="8.85546875" style="530" bestFit="1" customWidth="1"/>
    <col min="5124" max="5124" width="17" style="530" customWidth="1"/>
    <col min="5125" max="5125" width="11.85546875" style="530" customWidth="1"/>
    <col min="5126" max="5126" width="10.28515625" style="530" customWidth="1"/>
    <col min="5127" max="5127" width="13.28515625" style="530" customWidth="1"/>
    <col min="5128" max="5128" width="14.42578125" style="530" bestFit="1" customWidth="1"/>
    <col min="5129" max="5129" width="16.140625" style="530" customWidth="1"/>
    <col min="5130" max="5130" width="14.140625" style="530" customWidth="1"/>
    <col min="5131" max="5131" width="14.5703125" style="530" customWidth="1"/>
    <col min="5132" max="5134" width="13.5703125" style="530" customWidth="1"/>
    <col min="5135" max="5135" width="11.7109375" style="530" customWidth="1"/>
    <col min="5136" max="5136" width="9.5703125" style="530" customWidth="1"/>
    <col min="5137" max="5376" width="9.140625" style="530"/>
    <col min="5377" max="5377" width="30" style="530" customWidth="1"/>
    <col min="5378" max="5378" width="14.7109375" style="530" customWidth="1"/>
    <col min="5379" max="5379" width="8.85546875" style="530" bestFit="1" customWidth="1"/>
    <col min="5380" max="5380" width="17" style="530" customWidth="1"/>
    <col min="5381" max="5381" width="11.85546875" style="530" customWidth="1"/>
    <col min="5382" max="5382" width="10.28515625" style="530" customWidth="1"/>
    <col min="5383" max="5383" width="13.28515625" style="530" customWidth="1"/>
    <col min="5384" max="5384" width="14.42578125" style="530" bestFit="1" customWidth="1"/>
    <col min="5385" max="5385" width="16.140625" style="530" customWidth="1"/>
    <col min="5386" max="5386" width="14.140625" style="530" customWidth="1"/>
    <col min="5387" max="5387" width="14.5703125" style="530" customWidth="1"/>
    <col min="5388" max="5390" width="13.5703125" style="530" customWidth="1"/>
    <col min="5391" max="5391" width="11.7109375" style="530" customWidth="1"/>
    <col min="5392" max="5392" width="9.5703125" style="530" customWidth="1"/>
    <col min="5393" max="5632" width="9.140625" style="530"/>
    <col min="5633" max="5633" width="30" style="530" customWidth="1"/>
    <col min="5634" max="5634" width="14.7109375" style="530" customWidth="1"/>
    <col min="5635" max="5635" width="8.85546875" style="530" bestFit="1" customWidth="1"/>
    <col min="5636" max="5636" width="17" style="530" customWidth="1"/>
    <col min="5637" max="5637" width="11.85546875" style="530" customWidth="1"/>
    <col min="5638" max="5638" width="10.28515625" style="530" customWidth="1"/>
    <col min="5639" max="5639" width="13.28515625" style="530" customWidth="1"/>
    <col min="5640" max="5640" width="14.42578125" style="530" bestFit="1" customWidth="1"/>
    <col min="5641" max="5641" width="16.140625" style="530" customWidth="1"/>
    <col min="5642" max="5642" width="14.140625" style="530" customWidth="1"/>
    <col min="5643" max="5643" width="14.5703125" style="530" customWidth="1"/>
    <col min="5644" max="5646" width="13.5703125" style="530" customWidth="1"/>
    <col min="5647" max="5647" width="11.7109375" style="530" customWidth="1"/>
    <col min="5648" max="5648" width="9.5703125" style="530" customWidth="1"/>
    <col min="5649" max="5888" width="9.140625" style="530"/>
    <col min="5889" max="5889" width="30" style="530" customWidth="1"/>
    <col min="5890" max="5890" width="14.7109375" style="530" customWidth="1"/>
    <col min="5891" max="5891" width="8.85546875" style="530" bestFit="1" customWidth="1"/>
    <col min="5892" max="5892" width="17" style="530" customWidth="1"/>
    <col min="5893" max="5893" width="11.85546875" style="530" customWidth="1"/>
    <col min="5894" max="5894" width="10.28515625" style="530" customWidth="1"/>
    <col min="5895" max="5895" width="13.28515625" style="530" customWidth="1"/>
    <col min="5896" max="5896" width="14.42578125" style="530" bestFit="1" customWidth="1"/>
    <col min="5897" max="5897" width="16.140625" style="530" customWidth="1"/>
    <col min="5898" max="5898" width="14.140625" style="530" customWidth="1"/>
    <col min="5899" max="5899" width="14.5703125" style="530" customWidth="1"/>
    <col min="5900" max="5902" width="13.5703125" style="530" customWidth="1"/>
    <col min="5903" max="5903" width="11.7109375" style="530" customWidth="1"/>
    <col min="5904" max="5904" width="9.5703125" style="530" customWidth="1"/>
    <col min="5905" max="6144" width="9.140625" style="530"/>
    <col min="6145" max="6145" width="30" style="530" customWidth="1"/>
    <col min="6146" max="6146" width="14.7109375" style="530" customWidth="1"/>
    <col min="6147" max="6147" width="8.85546875" style="530" bestFit="1" customWidth="1"/>
    <col min="6148" max="6148" width="17" style="530" customWidth="1"/>
    <col min="6149" max="6149" width="11.85546875" style="530" customWidth="1"/>
    <col min="6150" max="6150" width="10.28515625" style="530" customWidth="1"/>
    <col min="6151" max="6151" width="13.28515625" style="530" customWidth="1"/>
    <col min="6152" max="6152" width="14.42578125" style="530" bestFit="1" customWidth="1"/>
    <col min="6153" max="6153" width="16.140625" style="530" customWidth="1"/>
    <col min="6154" max="6154" width="14.140625" style="530" customWidth="1"/>
    <col min="6155" max="6155" width="14.5703125" style="530" customWidth="1"/>
    <col min="6156" max="6158" width="13.5703125" style="530" customWidth="1"/>
    <col min="6159" max="6159" width="11.7109375" style="530" customWidth="1"/>
    <col min="6160" max="6160" width="9.5703125" style="530" customWidth="1"/>
    <col min="6161" max="6400" width="9.140625" style="530"/>
    <col min="6401" max="6401" width="30" style="530" customWidth="1"/>
    <col min="6402" max="6402" width="14.7109375" style="530" customWidth="1"/>
    <col min="6403" max="6403" width="8.85546875" style="530" bestFit="1" customWidth="1"/>
    <col min="6404" max="6404" width="17" style="530" customWidth="1"/>
    <col min="6405" max="6405" width="11.85546875" style="530" customWidth="1"/>
    <col min="6406" max="6406" width="10.28515625" style="530" customWidth="1"/>
    <col min="6407" max="6407" width="13.28515625" style="530" customWidth="1"/>
    <col min="6408" max="6408" width="14.42578125" style="530" bestFit="1" customWidth="1"/>
    <col min="6409" max="6409" width="16.140625" style="530" customWidth="1"/>
    <col min="6410" max="6410" width="14.140625" style="530" customWidth="1"/>
    <col min="6411" max="6411" width="14.5703125" style="530" customWidth="1"/>
    <col min="6412" max="6414" width="13.5703125" style="530" customWidth="1"/>
    <col min="6415" max="6415" width="11.7109375" style="530" customWidth="1"/>
    <col min="6416" max="6416" width="9.5703125" style="530" customWidth="1"/>
    <col min="6417" max="6656" width="9.140625" style="530"/>
    <col min="6657" max="6657" width="30" style="530" customWidth="1"/>
    <col min="6658" max="6658" width="14.7109375" style="530" customWidth="1"/>
    <col min="6659" max="6659" width="8.85546875" style="530" bestFit="1" customWidth="1"/>
    <col min="6660" max="6660" width="17" style="530" customWidth="1"/>
    <col min="6661" max="6661" width="11.85546875" style="530" customWidth="1"/>
    <col min="6662" max="6662" width="10.28515625" style="530" customWidth="1"/>
    <col min="6663" max="6663" width="13.28515625" style="530" customWidth="1"/>
    <col min="6664" max="6664" width="14.42578125" style="530" bestFit="1" customWidth="1"/>
    <col min="6665" max="6665" width="16.140625" style="530" customWidth="1"/>
    <col min="6666" max="6666" width="14.140625" style="530" customWidth="1"/>
    <col min="6667" max="6667" width="14.5703125" style="530" customWidth="1"/>
    <col min="6668" max="6670" width="13.5703125" style="530" customWidth="1"/>
    <col min="6671" max="6671" width="11.7109375" style="530" customWidth="1"/>
    <col min="6672" max="6672" width="9.5703125" style="530" customWidth="1"/>
    <col min="6673" max="6912" width="9.140625" style="530"/>
    <col min="6913" max="6913" width="30" style="530" customWidth="1"/>
    <col min="6914" max="6914" width="14.7109375" style="530" customWidth="1"/>
    <col min="6915" max="6915" width="8.85546875" style="530" bestFit="1" customWidth="1"/>
    <col min="6916" max="6916" width="17" style="530" customWidth="1"/>
    <col min="6917" max="6917" width="11.85546875" style="530" customWidth="1"/>
    <col min="6918" max="6918" width="10.28515625" style="530" customWidth="1"/>
    <col min="6919" max="6919" width="13.28515625" style="530" customWidth="1"/>
    <col min="6920" max="6920" width="14.42578125" style="530" bestFit="1" customWidth="1"/>
    <col min="6921" max="6921" width="16.140625" style="530" customWidth="1"/>
    <col min="6922" max="6922" width="14.140625" style="530" customWidth="1"/>
    <col min="6923" max="6923" width="14.5703125" style="530" customWidth="1"/>
    <col min="6924" max="6926" width="13.5703125" style="530" customWidth="1"/>
    <col min="6927" max="6927" width="11.7109375" style="530" customWidth="1"/>
    <col min="6928" max="6928" width="9.5703125" style="530" customWidth="1"/>
    <col min="6929" max="7168" width="9.140625" style="530"/>
    <col min="7169" max="7169" width="30" style="530" customWidth="1"/>
    <col min="7170" max="7170" width="14.7109375" style="530" customWidth="1"/>
    <col min="7171" max="7171" width="8.85546875" style="530" bestFit="1" customWidth="1"/>
    <col min="7172" max="7172" width="17" style="530" customWidth="1"/>
    <col min="7173" max="7173" width="11.85546875" style="530" customWidth="1"/>
    <col min="7174" max="7174" width="10.28515625" style="530" customWidth="1"/>
    <col min="7175" max="7175" width="13.28515625" style="530" customWidth="1"/>
    <col min="7176" max="7176" width="14.42578125" style="530" bestFit="1" customWidth="1"/>
    <col min="7177" max="7177" width="16.140625" style="530" customWidth="1"/>
    <col min="7178" max="7178" width="14.140625" style="530" customWidth="1"/>
    <col min="7179" max="7179" width="14.5703125" style="530" customWidth="1"/>
    <col min="7180" max="7182" width="13.5703125" style="530" customWidth="1"/>
    <col min="7183" max="7183" width="11.7109375" style="530" customWidth="1"/>
    <col min="7184" max="7184" width="9.5703125" style="530" customWidth="1"/>
    <col min="7185" max="7424" width="9.140625" style="530"/>
    <col min="7425" max="7425" width="30" style="530" customWidth="1"/>
    <col min="7426" max="7426" width="14.7109375" style="530" customWidth="1"/>
    <col min="7427" max="7427" width="8.85546875" style="530" bestFit="1" customWidth="1"/>
    <col min="7428" max="7428" width="17" style="530" customWidth="1"/>
    <col min="7429" max="7429" width="11.85546875" style="530" customWidth="1"/>
    <col min="7430" max="7430" width="10.28515625" style="530" customWidth="1"/>
    <col min="7431" max="7431" width="13.28515625" style="530" customWidth="1"/>
    <col min="7432" max="7432" width="14.42578125" style="530" bestFit="1" customWidth="1"/>
    <col min="7433" max="7433" width="16.140625" style="530" customWidth="1"/>
    <col min="7434" max="7434" width="14.140625" style="530" customWidth="1"/>
    <col min="7435" max="7435" width="14.5703125" style="530" customWidth="1"/>
    <col min="7436" max="7438" width="13.5703125" style="530" customWidth="1"/>
    <col min="7439" max="7439" width="11.7109375" style="530" customWidth="1"/>
    <col min="7440" max="7440" width="9.5703125" style="530" customWidth="1"/>
    <col min="7441" max="7680" width="9.140625" style="530"/>
    <col min="7681" max="7681" width="30" style="530" customWidth="1"/>
    <col min="7682" max="7682" width="14.7109375" style="530" customWidth="1"/>
    <col min="7683" max="7683" width="8.85546875" style="530" bestFit="1" customWidth="1"/>
    <col min="7684" max="7684" width="17" style="530" customWidth="1"/>
    <col min="7685" max="7685" width="11.85546875" style="530" customWidth="1"/>
    <col min="7686" max="7686" width="10.28515625" style="530" customWidth="1"/>
    <col min="7687" max="7687" width="13.28515625" style="530" customWidth="1"/>
    <col min="7688" max="7688" width="14.42578125" style="530" bestFit="1" customWidth="1"/>
    <col min="7689" max="7689" width="16.140625" style="530" customWidth="1"/>
    <col min="7690" max="7690" width="14.140625" style="530" customWidth="1"/>
    <col min="7691" max="7691" width="14.5703125" style="530" customWidth="1"/>
    <col min="7692" max="7694" width="13.5703125" style="530" customWidth="1"/>
    <col min="7695" max="7695" width="11.7109375" style="530" customWidth="1"/>
    <col min="7696" max="7696" width="9.5703125" style="530" customWidth="1"/>
    <col min="7697" max="7936" width="9.140625" style="530"/>
    <col min="7937" max="7937" width="30" style="530" customWidth="1"/>
    <col min="7938" max="7938" width="14.7109375" style="530" customWidth="1"/>
    <col min="7939" max="7939" width="8.85546875" style="530" bestFit="1" customWidth="1"/>
    <col min="7940" max="7940" width="17" style="530" customWidth="1"/>
    <col min="7941" max="7941" width="11.85546875" style="530" customWidth="1"/>
    <col min="7942" max="7942" width="10.28515625" style="530" customWidth="1"/>
    <col min="7943" max="7943" width="13.28515625" style="530" customWidth="1"/>
    <col min="7944" max="7944" width="14.42578125" style="530" bestFit="1" customWidth="1"/>
    <col min="7945" max="7945" width="16.140625" style="530" customWidth="1"/>
    <col min="7946" max="7946" width="14.140625" style="530" customWidth="1"/>
    <col min="7947" max="7947" width="14.5703125" style="530" customWidth="1"/>
    <col min="7948" max="7950" width="13.5703125" style="530" customWidth="1"/>
    <col min="7951" max="7951" width="11.7109375" style="530" customWidth="1"/>
    <col min="7952" max="7952" width="9.5703125" style="530" customWidth="1"/>
    <col min="7953" max="8192" width="9.140625" style="530"/>
    <col min="8193" max="8193" width="30" style="530" customWidth="1"/>
    <col min="8194" max="8194" width="14.7109375" style="530" customWidth="1"/>
    <col min="8195" max="8195" width="8.85546875" style="530" bestFit="1" customWidth="1"/>
    <col min="8196" max="8196" width="17" style="530" customWidth="1"/>
    <col min="8197" max="8197" width="11.85546875" style="530" customWidth="1"/>
    <col min="8198" max="8198" width="10.28515625" style="530" customWidth="1"/>
    <col min="8199" max="8199" width="13.28515625" style="530" customWidth="1"/>
    <col min="8200" max="8200" width="14.42578125" style="530" bestFit="1" customWidth="1"/>
    <col min="8201" max="8201" width="16.140625" style="530" customWidth="1"/>
    <col min="8202" max="8202" width="14.140625" style="530" customWidth="1"/>
    <col min="8203" max="8203" width="14.5703125" style="530" customWidth="1"/>
    <col min="8204" max="8206" width="13.5703125" style="530" customWidth="1"/>
    <col min="8207" max="8207" width="11.7109375" style="530" customWidth="1"/>
    <col min="8208" max="8208" width="9.5703125" style="530" customWidth="1"/>
    <col min="8209" max="8448" width="9.140625" style="530"/>
    <col min="8449" max="8449" width="30" style="530" customWidth="1"/>
    <col min="8450" max="8450" width="14.7109375" style="530" customWidth="1"/>
    <col min="8451" max="8451" width="8.85546875" style="530" bestFit="1" customWidth="1"/>
    <col min="8452" max="8452" width="17" style="530" customWidth="1"/>
    <col min="8453" max="8453" width="11.85546875" style="530" customWidth="1"/>
    <col min="8454" max="8454" width="10.28515625" style="530" customWidth="1"/>
    <col min="8455" max="8455" width="13.28515625" style="530" customWidth="1"/>
    <col min="8456" max="8456" width="14.42578125" style="530" bestFit="1" customWidth="1"/>
    <col min="8457" max="8457" width="16.140625" style="530" customWidth="1"/>
    <col min="8458" max="8458" width="14.140625" style="530" customWidth="1"/>
    <col min="8459" max="8459" width="14.5703125" style="530" customWidth="1"/>
    <col min="8460" max="8462" width="13.5703125" style="530" customWidth="1"/>
    <col min="8463" max="8463" width="11.7109375" style="530" customWidth="1"/>
    <col min="8464" max="8464" width="9.5703125" style="530" customWidth="1"/>
    <col min="8465" max="8704" width="9.140625" style="530"/>
    <col min="8705" max="8705" width="30" style="530" customWidth="1"/>
    <col min="8706" max="8706" width="14.7109375" style="530" customWidth="1"/>
    <col min="8707" max="8707" width="8.85546875" style="530" bestFit="1" customWidth="1"/>
    <col min="8708" max="8708" width="17" style="530" customWidth="1"/>
    <col min="8709" max="8709" width="11.85546875" style="530" customWidth="1"/>
    <col min="8710" max="8710" width="10.28515625" style="530" customWidth="1"/>
    <col min="8711" max="8711" width="13.28515625" style="530" customWidth="1"/>
    <col min="8712" max="8712" width="14.42578125" style="530" bestFit="1" customWidth="1"/>
    <col min="8713" max="8713" width="16.140625" style="530" customWidth="1"/>
    <col min="8714" max="8714" width="14.140625" style="530" customWidth="1"/>
    <col min="8715" max="8715" width="14.5703125" style="530" customWidth="1"/>
    <col min="8716" max="8718" width="13.5703125" style="530" customWidth="1"/>
    <col min="8719" max="8719" width="11.7109375" style="530" customWidth="1"/>
    <col min="8720" max="8720" width="9.5703125" style="530" customWidth="1"/>
    <col min="8721" max="8960" width="9.140625" style="530"/>
    <col min="8961" max="8961" width="30" style="530" customWidth="1"/>
    <col min="8962" max="8962" width="14.7109375" style="530" customWidth="1"/>
    <col min="8963" max="8963" width="8.85546875" style="530" bestFit="1" customWidth="1"/>
    <col min="8964" max="8964" width="17" style="530" customWidth="1"/>
    <col min="8965" max="8965" width="11.85546875" style="530" customWidth="1"/>
    <col min="8966" max="8966" width="10.28515625" style="530" customWidth="1"/>
    <col min="8967" max="8967" width="13.28515625" style="530" customWidth="1"/>
    <col min="8968" max="8968" width="14.42578125" style="530" bestFit="1" customWidth="1"/>
    <col min="8969" max="8969" width="16.140625" style="530" customWidth="1"/>
    <col min="8970" max="8970" width="14.140625" style="530" customWidth="1"/>
    <col min="8971" max="8971" width="14.5703125" style="530" customWidth="1"/>
    <col min="8972" max="8974" width="13.5703125" style="530" customWidth="1"/>
    <col min="8975" max="8975" width="11.7109375" style="530" customWidth="1"/>
    <col min="8976" max="8976" width="9.5703125" style="530" customWidth="1"/>
    <col min="8977" max="9216" width="9.140625" style="530"/>
    <col min="9217" max="9217" width="30" style="530" customWidth="1"/>
    <col min="9218" max="9218" width="14.7109375" style="530" customWidth="1"/>
    <col min="9219" max="9219" width="8.85546875" style="530" bestFit="1" customWidth="1"/>
    <col min="9220" max="9220" width="17" style="530" customWidth="1"/>
    <col min="9221" max="9221" width="11.85546875" style="530" customWidth="1"/>
    <col min="9222" max="9222" width="10.28515625" style="530" customWidth="1"/>
    <col min="9223" max="9223" width="13.28515625" style="530" customWidth="1"/>
    <col min="9224" max="9224" width="14.42578125" style="530" bestFit="1" customWidth="1"/>
    <col min="9225" max="9225" width="16.140625" style="530" customWidth="1"/>
    <col min="9226" max="9226" width="14.140625" style="530" customWidth="1"/>
    <col min="9227" max="9227" width="14.5703125" style="530" customWidth="1"/>
    <col min="9228" max="9230" width="13.5703125" style="530" customWidth="1"/>
    <col min="9231" max="9231" width="11.7109375" style="530" customWidth="1"/>
    <col min="9232" max="9232" width="9.5703125" style="530" customWidth="1"/>
    <col min="9233" max="9472" width="9.140625" style="530"/>
    <col min="9473" max="9473" width="30" style="530" customWidth="1"/>
    <col min="9474" max="9474" width="14.7109375" style="530" customWidth="1"/>
    <col min="9475" max="9475" width="8.85546875" style="530" bestFit="1" customWidth="1"/>
    <col min="9476" max="9476" width="17" style="530" customWidth="1"/>
    <col min="9477" max="9477" width="11.85546875" style="530" customWidth="1"/>
    <col min="9478" max="9478" width="10.28515625" style="530" customWidth="1"/>
    <col min="9479" max="9479" width="13.28515625" style="530" customWidth="1"/>
    <col min="9480" max="9480" width="14.42578125" style="530" bestFit="1" customWidth="1"/>
    <col min="9481" max="9481" width="16.140625" style="530" customWidth="1"/>
    <col min="9482" max="9482" width="14.140625" style="530" customWidth="1"/>
    <col min="9483" max="9483" width="14.5703125" style="530" customWidth="1"/>
    <col min="9484" max="9486" width="13.5703125" style="530" customWidth="1"/>
    <col min="9487" max="9487" width="11.7109375" style="530" customWidth="1"/>
    <col min="9488" max="9488" width="9.5703125" style="530" customWidth="1"/>
    <col min="9489" max="9728" width="9.140625" style="530"/>
    <col min="9729" max="9729" width="30" style="530" customWidth="1"/>
    <col min="9730" max="9730" width="14.7109375" style="530" customWidth="1"/>
    <col min="9731" max="9731" width="8.85546875" style="530" bestFit="1" customWidth="1"/>
    <col min="9732" max="9732" width="17" style="530" customWidth="1"/>
    <col min="9733" max="9733" width="11.85546875" style="530" customWidth="1"/>
    <col min="9734" max="9734" width="10.28515625" style="530" customWidth="1"/>
    <col min="9735" max="9735" width="13.28515625" style="530" customWidth="1"/>
    <col min="9736" max="9736" width="14.42578125" style="530" bestFit="1" customWidth="1"/>
    <col min="9737" max="9737" width="16.140625" style="530" customWidth="1"/>
    <col min="9738" max="9738" width="14.140625" style="530" customWidth="1"/>
    <col min="9739" max="9739" width="14.5703125" style="530" customWidth="1"/>
    <col min="9740" max="9742" width="13.5703125" style="530" customWidth="1"/>
    <col min="9743" max="9743" width="11.7109375" style="530" customWidth="1"/>
    <col min="9744" max="9744" width="9.5703125" style="530" customWidth="1"/>
    <col min="9745" max="9984" width="9.140625" style="530"/>
    <col min="9985" max="9985" width="30" style="530" customWidth="1"/>
    <col min="9986" max="9986" width="14.7109375" style="530" customWidth="1"/>
    <col min="9987" max="9987" width="8.85546875" style="530" bestFit="1" customWidth="1"/>
    <col min="9988" max="9988" width="17" style="530" customWidth="1"/>
    <col min="9989" max="9989" width="11.85546875" style="530" customWidth="1"/>
    <col min="9990" max="9990" width="10.28515625" style="530" customWidth="1"/>
    <col min="9991" max="9991" width="13.28515625" style="530" customWidth="1"/>
    <col min="9992" max="9992" width="14.42578125" style="530" bestFit="1" customWidth="1"/>
    <col min="9993" max="9993" width="16.140625" style="530" customWidth="1"/>
    <col min="9994" max="9994" width="14.140625" style="530" customWidth="1"/>
    <col min="9995" max="9995" width="14.5703125" style="530" customWidth="1"/>
    <col min="9996" max="9998" width="13.5703125" style="530" customWidth="1"/>
    <col min="9999" max="9999" width="11.7109375" style="530" customWidth="1"/>
    <col min="10000" max="10000" width="9.5703125" style="530" customWidth="1"/>
    <col min="10001" max="10240" width="9.140625" style="530"/>
    <col min="10241" max="10241" width="30" style="530" customWidth="1"/>
    <col min="10242" max="10242" width="14.7109375" style="530" customWidth="1"/>
    <col min="10243" max="10243" width="8.85546875" style="530" bestFit="1" customWidth="1"/>
    <col min="10244" max="10244" width="17" style="530" customWidth="1"/>
    <col min="10245" max="10245" width="11.85546875" style="530" customWidth="1"/>
    <col min="10246" max="10246" width="10.28515625" style="530" customWidth="1"/>
    <col min="10247" max="10247" width="13.28515625" style="530" customWidth="1"/>
    <col min="10248" max="10248" width="14.42578125" style="530" bestFit="1" customWidth="1"/>
    <col min="10249" max="10249" width="16.140625" style="530" customWidth="1"/>
    <col min="10250" max="10250" width="14.140625" style="530" customWidth="1"/>
    <col min="10251" max="10251" width="14.5703125" style="530" customWidth="1"/>
    <col min="10252" max="10254" width="13.5703125" style="530" customWidth="1"/>
    <col min="10255" max="10255" width="11.7109375" style="530" customWidth="1"/>
    <col min="10256" max="10256" width="9.5703125" style="530" customWidth="1"/>
    <col min="10257" max="10496" width="9.140625" style="530"/>
    <col min="10497" max="10497" width="30" style="530" customWidth="1"/>
    <col min="10498" max="10498" width="14.7109375" style="530" customWidth="1"/>
    <col min="10499" max="10499" width="8.85546875" style="530" bestFit="1" customWidth="1"/>
    <col min="10500" max="10500" width="17" style="530" customWidth="1"/>
    <col min="10501" max="10501" width="11.85546875" style="530" customWidth="1"/>
    <col min="10502" max="10502" width="10.28515625" style="530" customWidth="1"/>
    <col min="10503" max="10503" width="13.28515625" style="530" customWidth="1"/>
    <col min="10504" max="10504" width="14.42578125" style="530" bestFit="1" customWidth="1"/>
    <col min="10505" max="10505" width="16.140625" style="530" customWidth="1"/>
    <col min="10506" max="10506" width="14.140625" style="530" customWidth="1"/>
    <col min="10507" max="10507" width="14.5703125" style="530" customWidth="1"/>
    <col min="10508" max="10510" width="13.5703125" style="530" customWidth="1"/>
    <col min="10511" max="10511" width="11.7109375" style="530" customWidth="1"/>
    <col min="10512" max="10512" width="9.5703125" style="530" customWidth="1"/>
    <col min="10513" max="10752" width="9.140625" style="530"/>
    <col min="10753" max="10753" width="30" style="530" customWidth="1"/>
    <col min="10754" max="10754" width="14.7109375" style="530" customWidth="1"/>
    <col min="10755" max="10755" width="8.85546875" style="530" bestFit="1" customWidth="1"/>
    <col min="10756" max="10756" width="17" style="530" customWidth="1"/>
    <col min="10757" max="10757" width="11.85546875" style="530" customWidth="1"/>
    <col min="10758" max="10758" width="10.28515625" style="530" customWidth="1"/>
    <col min="10759" max="10759" width="13.28515625" style="530" customWidth="1"/>
    <col min="10760" max="10760" width="14.42578125" style="530" bestFit="1" customWidth="1"/>
    <col min="10761" max="10761" width="16.140625" style="530" customWidth="1"/>
    <col min="10762" max="10762" width="14.140625" style="530" customWidth="1"/>
    <col min="10763" max="10763" width="14.5703125" style="530" customWidth="1"/>
    <col min="10764" max="10766" width="13.5703125" style="530" customWidth="1"/>
    <col min="10767" max="10767" width="11.7109375" style="530" customWidth="1"/>
    <col min="10768" max="10768" width="9.5703125" style="530" customWidth="1"/>
    <col min="10769" max="11008" width="9.140625" style="530"/>
    <col min="11009" max="11009" width="30" style="530" customWidth="1"/>
    <col min="11010" max="11010" width="14.7109375" style="530" customWidth="1"/>
    <col min="11011" max="11011" width="8.85546875" style="530" bestFit="1" customWidth="1"/>
    <col min="11012" max="11012" width="17" style="530" customWidth="1"/>
    <col min="11013" max="11013" width="11.85546875" style="530" customWidth="1"/>
    <col min="11014" max="11014" width="10.28515625" style="530" customWidth="1"/>
    <col min="11015" max="11015" width="13.28515625" style="530" customWidth="1"/>
    <col min="11016" max="11016" width="14.42578125" style="530" bestFit="1" customWidth="1"/>
    <col min="11017" max="11017" width="16.140625" style="530" customWidth="1"/>
    <col min="11018" max="11018" width="14.140625" style="530" customWidth="1"/>
    <col min="11019" max="11019" width="14.5703125" style="530" customWidth="1"/>
    <col min="11020" max="11022" width="13.5703125" style="530" customWidth="1"/>
    <col min="11023" max="11023" width="11.7109375" style="530" customWidth="1"/>
    <col min="11024" max="11024" width="9.5703125" style="530" customWidth="1"/>
    <col min="11025" max="11264" width="9.140625" style="530"/>
    <col min="11265" max="11265" width="30" style="530" customWidth="1"/>
    <col min="11266" max="11266" width="14.7109375" style="530" customWidth="1"/>
    <col min="11267" max="11267" width="8.85546875" style="530" bestFit="1" customWidth="1"/>
    <col min="11268" max="11268" width="17" style="530" customWidth="1"/>
    <col min="11269" max="11269" width="11.85546875" style="530" customWidth="1"/>
    <col min="11270" max="11270" width="10.28515625" style="530" customWidth="1"/>
    <col min="11271" max="11271" width="13.28515625" style="530" customWidth="1"/>
    <col min="11272" max="11272" width="14.42578125" style="530" bestFit="1" customWidth="1"/>
    <col min="11273" max="11273" width="16.140625" style="530" customWidth="1"/>
    <col min="11274" max="11274" width="14.140625" style="530" customWidth="1"/>
    <col min="11275" max="11275" width="14.5703125" style="530" customWidth="1"/>
    <col min="11276" max="11278" width="13.5703125" style="530" customWidth="1"/>
    <col min="11279" max="11279" width="11.7109375" style="530" customWidth="1"/>
    <col min="11280" max="11280" width="9.5703125" style="530" customWidth="1"/>
    <col min="11281" max="11520" width="9.140625" style="530"/>
    <col min="11521" max="11521" width="30" style="530" customWidth="1"/>
    <col min="11522" max="11522" width="14.7109375" style="530" customWidth="1"/>
    <col min="11523" max="11523" width="8.85546875" style="530" bestFit="1" customWidth="1"/>
    <col min="11524" max="11524" width="17" style="530" customWidth="1"/>
    <col min="11525" max="11525" width="11.85546875" style="530" customWidth="1"/>
    <col min="11526" max="11526" width="10.28515625" style="530" customWidth="1"/>
    <col min="11527" max="11527" width="13.28515625" style="530" customWidth="1"/>
    <col min="11528" max="11528" width="14.42578125" style="530" bestFit="1" customWidth="1"/>
    <col min="11529" max="11529" width="16.140625" style="530" customWidth="1"/>
    <col min="11530" max="11530" width="14.140625" style="530" customWidth="1"/>
    <col min="11531" max="11531" width="14.5703125" style="530" customWidth="1"/>
    <col min="11532" max="11534" width="13.5703125" style="530" customWidth="1"/>
    <col min="11535" max="11535" width="11.7109375" style="530" customWidth="1"/>
    <col min="11536" max="11536" width="9.5703125" style="530" customWidth="1"/>
    <col min="11537" max="11776" width="9.140625" style="530"/>
    <col min="11777" max="11777" width="30" style="530" customWidth="1"/>
    <col min="11778" max="11778" width="14.7109375" style="530" customWidth="1"/>
    <col min="11779" max="11779" width="8.85546875" style="530" bestFit="1" customWidth="1"/>
    <col min="11780" max="11780" width="17" style="530" customWidth="1"/>
    <col min="11781" max="11781" width="11.85546875" style="530" customWidth="1"/>
    <col min="11782" max="11782" width="10.28515625" style="530" customWidth="1"/>
    <col min="11783" max="11783" width="13.28515625" style="530" customWidth="1"/>
    <col min="11784" max="11784" width="14.42578125" style="530" bestFit="1" customWidth="1"/>
    <col min="11785" max="11785" width="16.140625" style="530" customWidth="1"/>
    <col min="11786" max="11786" width="14.140625" style="530" customWidth="1"/>
    <col min="11787" max="11787" width="14.5703125" style="530" customWidth="1"/>
    <col min="11788" max="11790" width="13.5703125" style="530" customWidth="1"/>
    <col min="11791" max="11791" width="11.7109375" style="530" customWidth="1"/>
    <col min="11792" max="11792" width="9.5703125" style="530" customWidth="1"/>
    <col min="11793" max="12032" width="9.140625" style="530"/>
    <col min="12033" max="12033" width="30" style="530" customWidth="1"/>
    <col min="12034" max="12034" width="14.7109375" style="530" customWidth="1"/>
    <col min="12035" max="12035" width="8.85546875" style="530" bestFit="1" customWidth="1"/>
    <col min="12036" max="12036" width="17" style="530" customWidth="1"/>
    <col min="12037" max="12037" width="11.85546875" style="530" customWidth="1"/>
    <col min="12038" max="12038" width="10.28515625" style="530" customWidth="1"/>
    <col min="12039" max="12039" width="13.28515625" style="530" customWidth="1"/>
    <col min="12040" max="12040" width="14.42578125" style="530" bestFit="1" customWidth="1"/>
    <col min="12041" max="12041" width="16.140625" style="530" customWidth="1"/>
    <col min="12042" max="12042" width="14.140625" style="530" customWidth="1"/>
    <col min="12043" max="12043" width="14.5703125" style="530" customWidth="1"/>
    <col min="12044" max="12046" width="13.5703125" style="530" customWidth="1"/>
    <col min="12047" max="12047" width="11.7109375" style="530" customWidth="1"/>
    <col min="12048" max="12048" width="9.5703125" style="530" customWidth="1"/>
    <col min="12049" max="12288" width="9.140625" style="530"/>
    <col min="12289" max="12289" width="30" style="530" customWidth="1"/>
    <col min="12290" max="12290" width="14.7109375" style="530" customWidth="1"/>
    <col min="12291" max="12291" width="8.85546875" style="530" bestFit="1" customWidth="1"/>
    <col min="12292" max="12292" width="17" style="530" customWidth="1"/>
    <col min="12293" max="12293" width="11.85546875" style="530" customWidth="1"/>
    <col min="12294" max="12294" width="10.28515625" style="530" customWidth="1"/>
    <col min="12295" max="12295" width="13.28515625" style="530" customWidth="1"/>
    <col min="12296" max="12296" width="14.42578125" style="530" bestFit="1" customWidth="1"/>
    <col min="12297" max="12297" width="16.140625" style="530" customWidth="1"/>
    <col min="12298" max="12298" width="14.140625" style="530" customWidth="1"/>
    <col min="12299" max="12299" width="14.5703125" style="530" customWidth="1"/>
    <col min="12300" max="12302" width="13.5703125" style="530" customWidth="1"/>
    <col min="12303" max="12303" width="11.7109375" style="530" customWidth="1"/>
    <col min="12304" max="12304" width="9.5703125" style="530" customWidth="1"/>
    <col min="12305" max="12544" width="9.140625" style="530"/>
    <col min="12545" max="12545" width="30" style="530" customWidth="1"/>
    <col min="12546" max="12546" width="14.7109375" style="530" customWidth="1"/>
    <col min="12547" max="12547" width="8.85546875" style="530" bestFit="1" customWidth="1"/>
    <col min="12548" max="12548" width="17" style="530" customWidth="1"/>
    <col min="12549" max="12549" width="11.85546875" style="530" customWidth="1"/>
    <col min="12550" max="12550" width="10.28515625" style="530" customWidth="1"/>
    <col min="12551" max="12551" width="13.28515625" style="530" customWidth="1"/>
    <col min="12552" max="12552" width="14.42578125" style="530" bestFit="1" customWidth="1"/>
    <col min="12553" max="12553" width="16.140625" style="530" customWidth="1"/>
    <col min="12554" max="12554" width="14.140625" style="530" customWidth="1"/>
    <col min="12555" max="12555" width="14.5703125" style="530" customWidth="1"/>
    <col min="12556" max="12558" width="13.5703125" style="530" customWidth="1"/>
    <col min="12559" max="12559" width="11.7109375" style="530" customWidth="1"/>
    <col min="12560" max="12560" width="9.5703125" style="530" customWidth="1"/>
    <col min="12561" max="12800" width="9.140625" style="530"/>
    <col min="12801" max="12801" width="30" style="530" customWidth="1"/>
    <col min="12802" max="12802" width="14.7109375" style="530" customWidth="1"/>
    <col min="12803" max="12803" width="8.85546875" style="530" bestFit="1" customWidth="1"/>
    <col min="12804" max="12804" width="17" style="530" customWidth="1"/>
    <col min="12805" max="12805" width="11.85546875" style="530" customWidth="1"/>
    <col min="12806" max="12806" width="10.28515625" style="530" customWidth="1"/>
    <col min="12807" max="12807" width="13.28515625" style="530" customWidth="1"/>
    <col min="12808" max="12808" width="14.42578125" style="530" bestFit="1" customWidth="1"/>
    <col min="12809" max="12809" width="16.140625" style="530" customWidth="1"/>
    <col min="12810" max="12810" width="14.140625" style="530" customWidth="1"/>
    <col min="12811" max="12811" width="14.5703125" style="530" customWidth="1"/>
    <col min="12812" max="12814" width="13.5703125" style="530" customWidth="1"/>
    <col min="12815" max="12815" width="11.7109375" style="530" customWidth="1"/>
    <col min="12816" max="12816" width="9.5703125" style="530" customWidth="1"/>
    <col min="12817" max="13056" width="9.140625" style="530"/>
    <col min="13057" max="13057" width="30" style="530" customWidth="1"/>
    <col min="13058" max="13058" width="14.7109375" style="530" customWidth="1"/>
    <col min="13059" max="13059" width="8.85546875" style="530" bestFit="1" customWidth="1"/>
    <col min="13060" max="13060" width="17" style="530" customWidth="1"/>
    <col min="13061" max="13061" width="11.85546875" style="530" customWidth="1"/>
    <col min="13062" max="13062" width="10.28515625" style="530" customWidth="1"/>
    <col min="13063" max="13063" width="13.28515625" style="530" customWidth="1"/>
    <col min="13064" max="13064" width="14.42578125" style="530" bestFit="1" customWidth="1"/>
    <col min="13065" max="13065" width="16.140625" style="530" customWidth="1"/>
    <col min="13066" max="13066" width="14.140625" style="530" customWidth="1"/>
    <col min="13067" max="13067" width="14.5703125" style="530" customWidth="1"/>
    <col min="13068" max="13070" width="13.5703125" style="530" customWidth="1"/>
    <col min="13071" max="13071" width="11.7109375" style="530" customWidth="1"/>
    <col min="13072" max="13072" width="9.5703125" style="530" customWidth="1"/>
    <col min="13073" max="13312" width="9.140625" style="530"/>
    <col min="13313" max="13313" width="30" style="530" customWidth="1"/>
    <col min="13314" max="13314" width="14.7109375" style="530" customWidth="1"/>
    <col min="13315" max="13315" width="8.85546875" style="530" bestFit="1" customWidth="1"/>
    <col min="13316" max="13316" width="17" style="530" customWidth="1"/>
    <col min="13317" max="13317" width="11.85546875" style="530" customWidth="1"/>
    <col min="13318" max="13318" width="10.28515625" style="530" customWidth="1"/>
    <col min="13319" max="13319" width="13.28515625" style="530" customWidth="1"/>
    <col min="13320" max="13320" width="14.42578125" style="530" bestFit="1" customWidth="1"/>
    <col min="13321" max="13321" width="16.140625" style="530" customWidth="1"/>
    <col min="13322" max="13322" width="14.140625" style="530" customWidth="1"/>
    <col min="13323" max="13323" width="14.5703125" style="530" customWidth="1"/>
    <col min="13324" max="13326" width="13.5703125" style="530" customWidth="1"/>
    <col min="13327" max="13327" width="11.7109375" style="530" customWidth="1"/>
    <col min="13328" max="13328" width="9.5703125" style="530" customWidth="1"/>
    <col min="13329" max="13568" width="9.140625" style="530"/>
    <col min="13569" max="13569" width="30" style="530" customWidth="1"/>
    <col min="13570" max="13570" width="14.7109375" style="530" customWidth="1"/>
    <col min="13571" max="13571" width="8.85546875" style="530" bestFit="1" customWidth="1"/>
    <col min="13572" max="13572" width="17" style="530" customWidth="1"/>
    <col min="13573" max="13573" width="11.85546875" style="530" customWidth="1"/>
    <col min="13574" max="13574" width="10.28515625" style="530" customWidth="1"/>
    <col min="13575" max="13575" width="13.28515625" style="530" customWidth="1"/>
    <col min="13576" max="13576" width="14.42578125" style="530" bestFit="1" customWidth="1"/>
    <col min="13577" max="13577" width="16.140625" style="530" customWidth="1"/>
    <col min="13578" max="13578" width="14.140625" style="530" customWidth="1"/>
    <col min="13579" max="13579" width="14.5703125" style="530" customWidth="1"/>
    <col min="13580" max="13582" width="13.5703125" style="530" customWidth="1"/>
    <col min="13583" max="13583" width="11.7109375" style="530" customWidth="1"/>
    <col min="13584" max="13584" width="9.5703125" style="530" customWidth="1"/>
    <col min="13585" max="13824" width="9.140625" style="530"/>
    <col min="13825" max="13825" width="30" style="530" customWidth="1"/>
    <col min="13826" max="13826" width="14.7109375" style="530" customWidth="1"/>
    <col min="13827" max="13827" width="8.85546875" style="530" bestFit="1" customWidth="1"/>
    <col min="13828" max="13828" width="17" style="530" customWidth="1"/>
    <col min="13829" max="13829" width="11.85546875" style="530" customWidth="1"/>
    <col min="13830" max="13830" width="10.28515625" style="530" customWidth="1"/>
    <col min="13831" max="13831" width="13.28515625" style="530" customWidth="1"/>
    <col min="13832" max="13832" width="14.42578125" style="530" bestFit="1" customWidth="1"/>
    <col min="13833" max="13833" width="16.140625" style="530" customWidth="1"/>
    <col min="13834" max="13834" width="14.140625" style="530" customWidth="1"/>
    <col min="13835" max="13835" width="14.5703125" style="530" customWidth="1"/>
    <col min="13836" max="13838" width="13.5703125" style="530" customWidth="1"/>
    <col min="13839" max="13839" width="11.7109375" style="530" customWidth="1"/>
    <col min="13840" max="13840" width="9.5703125" style="530" customWidth="1"/>
    <col min="13841" max="14080" width="9.140625" style="530"/>
    <col min="14081" max="14081" width="30" style="530" customWidth="1"/>
    <col min="14082" max="14082" width="14.7109375" style="530" customWidth="1"/>
    <col min="14083" max="14083" width="8.85546875" style="530" bestFit="1" customWidth="1"/>
    <col min="14084" max="14084" width="17" style="530" customWidth="1"/>
    <col min="14085" max="14085" width="11.85546875" style="530" customWidth="1"/>
    <col min="14086" max="14086" width="10.28515625" style="530" customWidth="1"/>
    <col min="14087" max="14087" width="13.28515625" style="530" customWidth="1"/>
    <col min="14088" max="14088" width="14.42578125" style="530" bestFit="1" customWidth="1"/>
    <col min="14089" max="14089" width="16.140625" style="530" customWidth="1"/>
    <col min="14090" max="14090" width="14.140625" style="530" customWidth="1"/>
    <col min="14091" max="14091" width="14.5703125" style="530" customWidth="1"/>
    <col min="14092" max="14094" width="13.5703125" style="530" customWidth="1"/>
    <col min="14095" max="14095" width="11.7109375" style="530" customWidth="1"/>
    <col min="14096" max="14096" width="9.5703125" style="530" customWidth="1"/>
    <col min="14097" max="14336" width="9.140625" style="530"/>
    <col min="14337" max="14337" width="30" style="530" customWidth="1"/>
    <col min="14338" max="14338" width="14.7109375" style="530" customWidth="1"/>
    <col min="14339" max="14339" width="8.85546875" style="530" bestFit="1" customWidth="1"/>
    <col min="14340" max="14340" width="17" style="530" customWidth="1"/>
    <col min="14341" max="14341" width="11.85546875" style="530" customWidth="1"/>
    <col min="14342" max="14342" width="10.28515625" style="530" customWidth="1"/>
    <col min="14343" max="14343" width="13.28515625" style="530" customWidth="1"/>
    <col min="14344" max="14344" width="14.42578125" style="530" bestFit="1" customWidth="1"/>
    <col min="14345" max="14345" width="16.140625" style="530" customWidth="1"/>
    <col min="14346" max="14346" width="14.140625" style="530" customWidth="1"/>
    <col min="14347" max="14347" width="14.5703125" style="530" customWidth="1"/>
    <col min="14348" max="14350" width="13.5703125" style="530" customWidth="1"/>
    <col min="14351" max="14351" width="11.7109375" style="530" customWidth="1"/>
    <col min="14352" max="14352" width="9.5703125" style="530" customWidth="1"/>
    <col min="14353" max="14592" width="9.140625" style="530"/>
    <col min="14593" max="14593" width="30" style="530" customWidth="1"/>
    <col min="14594" max="14594" width="14.7109375" style="530" customWidth="1"/>
    <col min="14595" max="14595" width="8.85546875" style="530" bestFit="1" customWidth="1"/>
    <col min="14596" max="14596" width="17" style="530" customWidth="1"/>
    <col min="14597" max="14597" width="11.85546875" style="530" customWidth="1"/>
    <col min="14598" max="14598" width="10.28515625" style="530" customWidth="1"/>
    <col min="14599" max="14599" width="13.28515625" style="530" customWidth="1"/>
    <col min="14600" max="14600" width="14.42578125" style="530" bestFit="1" customWidth="1"/>
    <col min="14601" max="14601" width="16.140625" style="530" customWidth="1"/>
    <col min="14602" max="14602" width="14.140625" style="530" customWidth="1"/>
    <col min="14603" max="14603" width="14.5703125" style="530" customWidth="1"/>
    <col min="14604" max="14606" width="13.5703125" style="530" customWidth="1"/>
    <col min="14607" max="14607" width="11.7109375" style="530" customWidth="1"/>
    <col min="14608" max="14608" width="9.5703125" style="530" customWidth="1"/>
    <col min="14609" max="14848" width="9.140625" style="530"/>
    <col min="14849" max="14849" width="30" style="530" customWidth="1"/>
    <col min="14850" max="14850" width="14.7109375" style="530" customWidth="1"/>
    <col min="14851" max="14851" width="8.85546875" style="530" bestFit="1" customWidth="1"/>
    <col min="14852" max="14852" width="17" style="530" customWidth="1"/>
    <col min="14853" max="14853" width="11.85546875" style="530" customWidth="1"/>
    <col min="14854" max="14854" width="10.28515625" style="530" customWidth="1"/>
    <col min="14855" max="14855" width="13.28515625" style="530" customWidth="1"/>
    <col min="14856" max="14856" width="14.42578125" style="530" bestFit="1" customWidth="1"/>
    <col min="14857" max="14857" width="16.140625" style="530" customWidth="1"/>
    <col min="14858" max="14858" width="14.140625" style="530" customWidth="1"/>
    <col min="14859" max="14859" width="14.5703125" style="530" customWidth="1"/>
    <col min="14860" max="14862" width="13.5703125" style="530" customWidth="1"/>
    <col min="14863" max="14863" width="11.7109375" style="530" customWidth="1"/>
    <col min="14864" max="14864" width="9.5703125" style="530" customWidth="1"/>
    <col min="14865" max="15104" width="9.140625" style="530"/>
    <col min="15105" max="15105" width="30" style="530" customWidth="1"/>
    <col min="15106" max="15106" width="14.7109375" style="530" customWidth="1"/>
    <col min="15107" max="15107" width="8.85546875" style="530" bestFit="1" customWidth="1"/>
    <col min="15108" max="15108" width="17" style="530" customWidth="1"/>
    <col min="15109" max="15109" width="11.85546875" style="530" customWidth="1"/>
    <col min="15110" max="15110" width="10.28515625" style="530" customWidth="1"/>
    <col min="15111" max="15111" width="13.28515625" style="530" customWidth="1"/>
    <col min="15112" max="15112" width="14.42578125" style="530" bestFit="1" customWidth="1"/>
    <col min="15113" max="15113" width="16.140625" style="530" customWidth="1"/>
    <col min="15114" max="15114" width="14.140625" style="530" customWidth="1"/>
    <col min="15115" max="15115" width="14.5703125" style="530" customWidth="1"/>
    <col min="15116" max="15118" width="13.5703125" style="530" customWidth="1"/>
    <col min="15119" max="15119" width="11.7109375" style="530" customWidth="1"/>
    <col min="15120" max="15120" width="9.5703125" style="530" customWidth="1"/>
    <col min="15121" max="15360" width="9.140625" style="530"/>
    <col min="15361" max="15361" width="30" style="530" customWidth="1"/>
    <col min="15362" max="15362" width="14.7109375" style="530" customWidth="1"/>
    <col min="15363" max="15363" width="8.85546875" style="530" bestFit="1" customWidth="1"/>
    <col min="15364" max="15364" width="17" style="530" customWidth="1"/>
    <col min="15365" max="15365" width="11.85546875" style="530" customWidth="1"/>
    <col min="15366" max="15366" width="10.28515625" style="530" customWidth="1"/>
    <col min="15367" max="15367" width="13.28515625" style="530" customWidth="1"/>
    <col min="15368" max="15368" width="14.42578125" style="530" bestFit="1" customWidth="1"/>
    <col min="15369" max="15369" width="16.140625" style="530" customWidth="1"/>
    <col min="15370" max="15370" width="14.140625" style="530" customWidth="1"/>
    <col min="15371" max="15371" width="14.5703125" style="530" customWidth="1"/>
    <col min="15372" max="15374" width="13.5703125" style="530" customWidth="1"/>
    <col min="15375" max="15375" width="11.7109375" style="530" customWidth="1"/>
    <col min="15376" max="15376" width="9.5703125" style="530" customWidth="1"/>
    <col min="15377" max="15616" width="9.140625" style="530"/>
    <col min="15617" max="15617" width="30" style="530" customWidth="1"/>
    <col min="15618" max="15618" width="14.7109375" style="530" customWidth="1"/>
    <col min="15619" max="15619" width="8.85546875" style="530" bestFit="1" customWidth="1"/>
    <col min="15620" max="15620" width="17" style="530" customWidth="1"/>
    <col min="15621" max="15621" width="11.85546875" style="530" customWidth="1"/>
    <col min="15622" max="15622" width="10.28515625" style="530" customWidth="1"/>
    <col min="15623" max="15623" width="13.28515625" style="530" customWidth="1"/>
    <col min="15624" max="15624" width="14.42578125" style="530" bestFit="1" customWidth="1"/>
    <col min="15625" max="15625" width="16.140625" style="530" customWidth="1"/>
    <col min="15626" max="15626" width="14.140625" style="530" customWidth="1"/>
    <col min="15627" max="15627" width="14.5703125" style="530" customWidth="1"/>
    <col min="15628" max="15630" width="13.5703125" style="530" customWidth="1"/>
    <col min="15631" max="15631" width="11.7109375" style="530" customWidth="1"/>
    <col min="15632" max="15632" width="9.5703125" style="530" customWidth="1"/>
    <col min="15633" max="15872" width="9.140625" style="530"/>
    <col min="15873" max="15873" width="30" style="530" customWidth="1"/>
    <col min="15874" max="15874" width="14.7109375" style="530" customWidth="1"/>
    <col min="15875" max="15875" width="8.85546875" style="530" bestFit="1" customWidth="1"/>
    <col min="15876" max="15876" width="17" style="530" customWidth="1"/>
    <col min="15877" max="15877" width="11.85546875" style="530" customWidth="1"/>
    <col min="15878" max="15878" width="10.28515625" style="530" customWidth="1"/>
    <col min="15879" max="15879" width="13.28515625" style="530" customWidth="1"/>
    <col min="15880" max="15880" width="14.42578125" style="530" bestFit="1" customWidth="1"/>
    <col min="15881" max="15881" width="16.140625" style="530" customWidth="1"/>
    <col min="15882" max="15882" width="14.140625" style="530" customWidth="1"/>
    <col min="15883" max="15883" width="14.5703125" style="530" customWidth="1"/>
    <col min="15884" max="15886" width="13.5703125" style="530" customWidth="1"/>
    <col min="15887" max="15887" width="11.7109375" style="530" customWidth="1"/>
    <col min="15888" max="15888" width="9.5703125" style="530" customWidth="1"/>
    <col min="15889" max="16128" width="9.140625" style="530"/>
    <col min="16129" max="16129" width="30" style="530" customWidth="1"/>
    <col min="16130" max="16130" width="14.7109375" style="530" customWidth="1"/>
    <col min="16131" max="16131" width="8.85546875" style="530" bestFit="1" customWidth="1"/>
    <col min="16132" max="16132" width="17" style="530" customWidth="1"/>
    <col min="16133" max="16133" width="11.85546875" style="530" customWidth="1"/>
    <col min="16134" max="16134" width="10.28515625" style="530" customWidth="1"/>
    <col min="16135" max="16135" width="13.28515625" style="530" customWidth="1"/>
    <col min="16136" max="16136" width="14.42578125" style="530" bestFit="1" customWidth="1"/>
    <col min="16137" max="16137" width="16.140625" style="530" customWidth="1"/>
    <col min="16138" max="16138" width="14.140625" style="530" customWidth="1"/>
    <col min="16139" max="16139" width="14.5703125" style="530" customWidth="1"/>
    <col min="16140" max="16142" width="13.5703125" style="530" customWidth="1"/>
    <col min="16143" max="16143" width="11.7109375" style="530" customWidth="1"/>
    <col min="16144" max="16144" width="9.5703125" style="530" customWidth="1"/>
    <col min="16145" max="16384" width="9.140625" style="530"/>
  </cols>
  <sheetData>
    <row r="1" spans="1:10" x14ac:dyDescent="0.45">
      <c r="I1" s="527" t="s">
        <v>316</v>
      </c>
      <c r="J1" s="527"/>
    </row>
    <row r="2" spans="1:10" x14ac:dyDescent="0.45">
      <c r="A2" s="528" t="s">
        <v>11</v>
      </c>
      <c r="G2" s="528"/>
      <c r="H2" s="526" t="s">
        <v>8</v>
      </c>
      <c r="J2" s="528"/>
    </row>
    <row r="3" spans="1:10" x14ac:dyDescent="0.45">
      <c r="A3" s="529" t="s">
        <v>284</v>
      </c>
      <c r="G3" s="528"/>
      <c r="H3" s="526" t="s">
        <v>317</v>
      </c>
      <c r="J3" s="528"/>
    </row>
    <row r="4" spans="1:10" x14ac:dyDescent="0.45">
      <c r="A4" s="530"/>
      <c r="D4" s="530"/>
      <c r="E4" s="530"/>
      <c r="F4" s="528"/>
      <c r="G4" s="531"/>
      <c r="H4" s="532" t="s">
        <v>318</v>
      </c>
      <c r="I4" s="531"/>
      <c r="J4" s="531"/>
    </row>
    <row r="5" spans="1:10" x14ac:dyDescent="0.45">
      <c r="A5" s="526" t="s">
        <v>319</v>
      </c>
    </row>
    <row r="6" spans="1:10" x14ac:dyDescent="0.45">
      <c r="A6" s="526" t="s">
        <v>320</v>
      </c>
    </row>
    <row r="7" spans="1:10" x14ac:dyDescent="0.45">
      <c r="A7" s="526" t="s">
        <v>321</v>
      </c>
    </row>
    <row r="8" spans="1:10" x14ac:dyDescent="0.45">
      <c r="A8" s="526" t="s">
        <v>322</v>
      </c>
    </row>
    <row r="10" spans="1:10" x14ac:dyDescent="0.45">
      <c r="A10" s="526" t="s">
        <v>323</v>
      </c>
    </row>
    <row r="11" spans="1:10" x14ac:dyDescent="0.45">
      <c r="A11" s="526" t="s">
        <v>324</v>
      </c>
    </row>
    <row r="12" spans="1:10" x14ac:dyDescent="0.45">
      <c r="A12" s="526" t="s">
        <v>325</v>
      </c>
    </row>
    <row r="13" spans="1:10" x14ac:dyDescent="0.45">
      <c r="A13" s="526" t="s">
        <v>326</v>
      </c>
    </row>
    <row r="15" spans="1:10" x14ac:dyDescent="0.45">
      <c r="A15" s="526" t="s">
        <v>327</v>
      </c>
    </row>
    <row r="16" spans="1:10" x14ac:dyDescent="0.45">
      <c r="A16" s="526" t="s">
        <v>328</v>
      </c>
    </row>
    <row r="17" spans="1:6" x14ac:dyDescent="0.45">
      <c r="A17" s="526" t="s">
        <v>328</v>
      </c>
    </row>
    <row r="18" spans="1:6" x14ac:dyDescent="0.45">
      <c r="A18" s="526" t="s">
        <v>329</v>
      </c>
    </row>
    <row r="20" spans="1:6" ht="24" x14ac:dyDescent="0.55000000000000004">
      <c r="F20" s="407" t="s">
        <v>330</v>
      </c>
    </row>
    <row r="21" spans="1:6" ht="24" x14ac:dyDescent="0.55000000000000004">
      <c r="F21" s="407" t="s">
        <v>331</v>
      </c>
    </row>
    <row r="22" spans="1:6" ht="24" x14ac:dyDescent="0.55000000000000004">
      <c r="F22" s="407" t="s">
        <v>332</v>
      </c>
    </row>
    <row r="23" spans="1:6" ht="24" x14ac:dyDescent="0.55000000000000004">
      <c r="F23" s="533" t="s">
        <v>333</v>
      </c>
    </row>
  </sheetData>
  <mergeCells count="1">
    <mergeCell ref="I1:J1"/>
  </mergeCells>
  <pageMargins left="0.59" right="0.35" top="0.78" bottom="0.31" header="0.5" footer="0.25"/>
  <pageSetup paperSize="9" orientation="landscape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96DB8-4EE8-4E13-A5D4-72E2FB5C3DB2}">
  <dimension ref="A1:AS24"/>
  <sheetViews>
    <sheetView view="pageBreakPreview" zoomScale="90" zoomScaleNormal="80" zoomScaleSheetLayoutView="90" workbookViewId="0">
      <selection activeCell="A17" sqref="A17"/>
    </sheetView>
  </sheetViews>
  <sheetFormatPr defaultRowHeight="23.25" x14ac:dyDescent="0.5"/>
  <cols>
    <col min="1" max="1" width="70.28515625" style="15" bestFit="1" customWidth="1"/>
    <col min="2" max="2" width="7.85546875" style="50" bestFit="1" customWidth="1"/>
    <col min="3" max="3" width="11.28515625" style="15" bestFit="1" customWidth="1"/>
    <col min="4" max="4" width="6.85546875" style="15" customWidth="1"/>
    <col min="5" max="20" width="10.7109375" style="15" customWidth="1"/>
    <col min="21" max="21" width="0" style="15" hidden="1" customWidth="1"/>
    <col min="22" max="22" width="190.7109375" style="52" hidden="1" customWidth="1"/>
    <col min="23" max="23" width="9.140625" style="15" hidden="1" customWidth="1"/>
    <col min="24" max="45" width="0" style="15" hidden="1" customWidth="1"/>
    <col min="46" max="256" width="9.140625" style="15"/>
    <col min="257" max="257" width="70.28515625" style="15" bestFit="1" customWidth="1"/>
    <col min="258" max="258" width="7.85546875" style="15" bestFit="1" customWidth="1"/>
    <col min="259" max="259" width="11.28515625" style="15" bestFit="1" customWidth="1"/>
    <col min="260" max="260" width="6.85546875" style="15" customWidth="1"/>
    <col min="261" max="276" width="10.7109375" style="15" customWidth="1"/>
    <col min="277" max="301" width="0" style="15" hidden="1" customWidth="1"/>
    <col min="302" max="512" width="9.140625" style="15"/>
    <col min="513" max="513" width="70.28515625" style="15" bestFit="1" customWidth="1"/>
    <col min="514" max="514" width="7.85546875" style="15" bestFit="1" customWidth="1"/>
    <col min="515" max="515" width="11.28515625" style="15" bestFit="1" customWidth="1"/>
    <col min="516" max="516" width="6.85546875" style="15" customWidth="1"/>
    <col min="517" max="532" width="10.7109375" style="15" customWidth="1"/>
    <col min="533" max="557" width="0" style="15" hidden="1" customWidth="1"/>
    <col min="558" max="768" width="9.140625" style="15"/>
    <col min="769" max="769" width="70.28515625" style="15" bestFit="1" customWidth="1"/>
    <col min="770" max="770" width="7.85546875" style="15" bestFit="1" customWidth="1"/>
    <col min="771" max="771" width="11.28515625" style="15" bestFit="1" customWidth="1"/>
    <col min="772" max="772" width="6.85546875" style="15" customWidth="1"/>
    <col min="773" max="788" width="10.7109375" style="15" customWidth="1"/>
    <col min="789" max="813" width="0" style="15" hidden="1" customWidth="1"/>
    <col min="814" max="1024" width="9.140625" style="15"/>
    <col min="1025" max="1025" width="70.28515625" style="15" bestFit="1" customWidth="1"/>
    <col min="1026" max="1026" width="7.85546875" style="15" bestFit="1" customWidth="1"/>
    <col min="1027" max="1027" width="11.28515625" style="15" bestFit="1" customWidth="1"/>
    <col min="1028" max="1028" width="6.85546875" style="15" customWidth="1"/>
    <col min="1029" max="1044" width="10.7109375" style="15" customWidth="1"/>
    <col min="1045" max="1069" width="0" style="15" hidden="1" customWidth="1"/>
    <col min="1070" max="1280" width="9.140625" style="15"/>
    <col min="1281" max="1281" width="70.28515625" style="15" bestFit="1" customWidth="1"/>
    <col min="1282" max="1282" width="7.85546875" style="15" bestFit="1" customWidth="1"/>
    <col min="1283" max="1283" width="11.28515625" style="15" bestFit="1" customWidth="1"/>
    <col min="1284" max="1284" width="6.85546875" style="15" customWidth="1"/>
    <col min="1285" max="1300" width="10.7109375" style="15" customWidth="1"/>
    <col min="1301" max="1325" width="0" style="15" hidden="1" customWidth="1"/>
    <col min="1326" max="1536" width="9.140625" style="15"/>
    <col min="1537" max="1537" width="70.28515625" style="15" bestFit="1" customWidth="1"/>
    <col min="1538" max="1538" width="7.85546875" style="15" bestFit="1" customWidth="1"/>
    <col min="1539" max="1539" width="11.28515625" style="15" bestFit="1" customWidth="1"/>
    <col min="1540" max="1540" width="6.85546875" style="15" customWidth="1"/>
    <col min="1541" max="1556" width="10.7109375" style="15" customWidth="1"/>
    <col min="1557" max="1581" width="0" style="15" hidden="1" customWidth="1"/>
    <col min="1582" max="1792" width="9.140625" style="15"/>
    <col min="1793" max="1793" width="70.28515625" style="15" bestFit="1" customWidth="1"/>
    <col min="1794" max="1794" width="7.85546875" style="15" bestFit="1" customWidth="1"/>
    <col min="1795" max="1795" width="11.28515625" style="15" bestFit="1" customWidth="1"/>
    <col min="1796" max="1796" width="6.85546875" style="15" customWidth="1"/>
    <col min="1797" max="1812" width="10.7109375" style="15" customWidth="1"/>
    <col min="1813" max="1837" width="0" style="15" hidden="1" customWidth="1"/>
    <col min="1838" max="2048" width="9.140625" style="15"/>
    <col min="2049" max="2049" width="70.28515625" style="15" bestFit="1" customWidth="1"/>
    <col min="2050" max="2050" width="7.85546875" style="15" bestFit="1" customWidth="1"/>
    <col min="2051" max="2051" width="11.28515625" style="15" bestFit="1" customWidth="1"/>
    <col min="2052" max="2052" width="6.85546875" style="15" customWidth="1"/>
    <col min="2053" max="2068" width="10.7109375" style="15" customWidth="1"/>
    <col min="2069" max="2093" width="0" style="15" hidden="1" customWidth="1"/>
    <col min="2094" max="2304" width="9.140625" style="15"/>
    <col min="2305" max="2305" width="70.28515625" style="15" bestFit="1" customWidth="1"/>
    <col min="2306" max="2306" width="7.85546875" style="15" bestFit="1" customWidth="1"/>
    <col min="2307" max="2307" width="11.28515625" style="15" bestFit="1" customWidth="1"/>
    <col min="2308" max="2308" width="6.85546875" style="15" customWidth="1"/>
    <col min="2309" max="2324" width="10.7109375" style="15" customWidth="1"/>
    <col min="2325" max="2349" width="0" style="15" hidden="1" customWidth="1"/>
    <col min="2350" max="2560" width="9.140625" style="15"/>
    <col min="2561" max="2561" width="70.28515625" style="15" bestFit="1" customWidth="1"/>
    <col min="2562" max="2562" width="7.85546875" style="15" bestFit="1" customWidth="1"/>
    <col min="2563" max="2563" width="11.28515625" style="15" bestFit="1" customWidth="1"/>
    <col min="2564" max="2564" width="6.85546875" style="15" customWidth="1"/>
    <col min="2565" max="2580" width="10.7109375" style="15" customWidth="1"/>
    <col min="2581" max="2605" width="0" style="15" hidden="1" customWidth="1"/>
    <col min="2606" max="2816" width="9.140625" style="15"/>
    <col min="2817" max="2817" width="70.28515625" style="15" bestFit="1" customWidth="1"/>
    <col min="2818" max="2818" width="7.85546875" style="15" bestFit="1" customWidth="1"/>
    <col min="2819" max="2819" width="11.28515625" style="15" bestFit="1" customWidth="1"/>
    <col min="2820" max="2820" width="6.85546875" style="15" customWidth="1"/>
    <col min="2821" max="2836" width="10.7109375" style="15" customWidth="1"/>
    <col min="2837" max="2861" width="0" style="15" hidden="1" customWidth="1"/>
    <col min="2862" max="3072" width="9.140625" style="15"/>
    <col min="3073" max="3073" width="70.28515625" style="15" bestFit="1" customWidth="1"/>
    <col min="3074" max="3074" width="7.85546875" style="15" bestFit="1" customWidth="1"/>
    <col min="3075" max="3075" width="11.28515625" style="15" bestFit="1" customWidth="1"/>
    <col min="3076" max="3076" width="6.85546875" style="15" customWidth="1"/>
    <col min="3077" max="3092" width="10.7109375" style="15" customWidth="1"/>
    <col min="3093" max="3117" width="0" style="15" hidden="1" customWidth="1"/>
    <col min="3118" max="3328" width="9.140625" style="15"/>
    <col min="3329" max="3329" width="70.28515625" style="15" bestFit="1" customWidth="1"/>
    <col min="3330" max="3330" width="7.85546875" style="15" bestFit="1" customWidth="1"/>
    <col min="3331" max="3331" width="11.28515625" style="15" bestFit="1" customWidth="1"/>
    <col min="3332" max="3332" width="6.85546875" style="15" customWidth="1"/>
    <col min="3333" max="3348" width="10.7109375" style="15" customWidth="1"/>
    <col min="3349" max="3373" width="0" style="15" hidden="1" customWidth="1"/>
    <col min="3374" max="3584" width="9.140625" style="15"/>
    <col min="3585" max="3585" width="70.28515625" style="15" bestFit="1" customWidth="1"/>
    <col min="3586" max="3586" width="7.85546875" style="15" bestFit="1" customWidth="1"/>
    <col min="3587" max="3587" width="11.28515625" style="15" bestFit="1" customWidth="1"/>
    <col min="3588" max="3588" width="6.85546875" style="15" customWidth="1"/>
    <col min="3589" max="3604" width="10.7109375" style="15" customWidth="1"/>
    <col min="3605" max="3629" width="0" style="15" hidden="1" customWidth="1"/>
    <col min="3630" max="3840" width="9.140625" style="15"/>
    <col min="3841" max="3841" width="70.28515625" style="15" bestFit="1" customWidth="1"/>
    <col min="3842" max="3842" width="7.85546875" style="15" bestFit="1" customWidth="1"/>
    <col min="3843" max="3843" width="11.28515625" style="15" bestFit="1" customWidth="1"/>
    <col min="3844" max="3844" width="6.85546875" style="15" customWidth="1"/>
    <col min="3845" max="3860" width="10.7109375" style="15" customWidth="1"/>
    <col min="3861" max="3885" width="0" style="15" hidden="1" customWidth="1"/>
    <col min="3886" max="4096" width="9.140625" style="15"/>
    <col min="4097" max="4097" width="70.28515625" style="15" bestFit="1" customWidth="1"/>
    <col min="4098" max="4098" width="7.85546875" style="15" bestFit="1" customWidth="1"/>
    <col min="4099" max="4099" width="11.28515625" style="15" bestFit="1" customWidth="1"/>
    <col min="4100" max="4100" width="6.85546875" style="15" customWidth="1"/>
    <col min="4101" max="4116" width="10.7109375" style="15" customWidth="1"/>
    <col min="4117" max="4141" width="0" style="15" hidden="1" customWidth="1"/>
    <col min="4142" max="4352" width="9.140625" style="15"/>
    <col min="4353" max="4353" width="70.28515625" style="15" bestFit="1" customWidth="1"/>
    <col min="4354" max="4354" width="7.85546875" style="15" bestFit="1" customWidth="1"/>
    <col min="4355" max="4355" width="11.28515625" style="15" bestFit="1" customWidth="1"/>
    <col min="4356" max="4356" width="6.85546875" style="15" customWidth="1"/>
    <col min="4357" max="4372" width="10.7109375" style="15" customWidth="1"/>
    <col min="4373" max="4397" width="0" style="15" hidden="1" customWidth="1"/>
    <col min="4398" max="4608" width="9.140625" style="15"/>
    <col min="4609" max="4609" width="70.28515625" style="15" bestFit="1" customWidth="1"/>
    <col min="4610" max="4610" width="7.85546875" style="15" bestFit="1" customWidth="1"/>
    <col min="4611" max="4611" width="11.28515625" style="15" bestFit="1" customWidth="1"/>
    <col min="4612" max="4612" width="6.85546875" style="15" customWidth="1"/>
    <col min="4613" max="4628" width="10.7109375" style="15" customWidth="1"/>
    <col min="4629" max="4653" width="0" style="15" hidden="1" customWidth="1"/>
    <col min="4654" max="4864" width="9.140625" style="15"/>
    <col min="4865" max="4865" width="70.28515625" style="15" bestFit="1" customWidth="1"/>
    <col min="4866" max="4866" width="7.85546875" style="15" bestFit="1" customWidth="1"/>
    <col min="4867" max="4867" width="11.28515625" style="15" bestFit="1" customWidth="1"/>
    <col min="4868" max="4868" width="6.85546875" style="15" customWidth="1"/>
    <col min="4869" max="4884" width="10.7109375" style="15" customWidth="1"/>
    <col min="4885" max="4909" width="0" style="15" hidden="1" customWidth="1"/>
    <col min="4910" max="5120" width="9.140625" style="15"/>
    <col min="5121" max="5121" width="70.28515625" style="15" bestFit="1" customWidth="1"/>
    <col min="5122" max="5122" width="7.85546875" style="15" bestFit="1" customWidth="1"/>
    <col min="5123" max="5123" width="11.28515625" style="15" bestFit="1" customWidth="1"/>
    <col min="5124" max="5124" width="6.85546875" style="15" customWidth="1"/>
    <col min="5125" max="5140" width="10.7109375" style="15" customWidth="1"/>
    <col min="5141" max="5165" width="0" style="15" hidden="1" customWidth="1"/>
    <col min="5166" max="5376" width="9.140625" style="15"/>
    <col min="5377" max="5377" width="70.28515625" style="15" bestFit="1" customWidth="1"/>
    <col min="5378" max="5378" width="7.85546875" style="15" bestFit="1" customWidth="1"/>
    <col min="5379" max="5379" width="11.28515625" style="15" bestFit="1" customWidth="1"/>
    <col min="5380" max="5380" width="6.85546875" style="15" customWidth="1"/>
    <col min="5381" max="5396" width="10.7109375" style="15" customWidth="1"/>
    <col min="5397" max="5421" width="0" style="15" hidden="1" customWidth="1"/>
    <col min="5422" max="5632" width="9.140625" style="15"/>
    <col min="5633" max="5633" width="70.28515625" style="15" bestFit="1" customWidth="1"/>
    <col min="5634" max="5634" width="7.85546875" style="15" bestFit="1" customWidth="1"/>
    <col min="5635" max="5635" width="11.28515625" style="15" bestFit="1" customWidth="1"/>
    <col min="5636" max="5636" width="6.85546875" style="15" customWidth="1"/>
    <col min="5637" max="5652" width="10.7109375" style="15" customWidth="1"/>
    <col min="5653" max="5677" width="0" style="15" hidden="1" customWidth="1"/>
    <col min="5678" max="5888" width="9.140625" style="15"/>
    <col min="5889" max="5889" width="70.28515625" style="15" bestFit="1" customWidth="1"/>
    <col min="5890" max="5890" width="7.85546875" style="15" bestFit="1" customWidth="1"/>
    <col min="5891" max="5891" width="11.28515625" style="15" bestFit="1" customWidth="1"/>
    <col min="5892" max="5892" width="6.85546875" style="15" customWidth="1"/>
    <col min="5893" max="5908" width="10.7109375" style="15" customWidth="1"/>
    <col min="5909" max="5933" width="0" style="15" hidden="1" customWidth="1"/>
    <col min="5934" max="6144" width="9.140625" style="15"/>
    <col min="6145" max="6145" width="70.28515625" style="15" bestFit="1" customWidth="1"/>
    <col min="6146" max="6146" width="7.85546875" style="15" bestFit="1" customWidth="1"/>
    <col min="6147" max="6147" width="11.28515625" style="15" bestFit="1" customWidth="1"/>
    <col min="6148" max="6148" width="6.85546875" style="15" customWidth="1"/>
    <col min="6149" max="6164" width="10.7109375" style="15" customWidth="1"/>
    <col min="6165" max="6189" width="0" style="15" hidden="1" customWidth="1"/>
    <col min="6190" max="6400" width="9.140625" style="15"/>
    <col min="6401" max="6401" width="70.28515625" style="15" bestFit="1" customWidth="1"/>
    <col min="6402" max="6402" width="7.85546875" style="15" bestFit="1" customWidth="1"/>
    <col min="6403" max="6403" width="11.28515625" style="15" bestFit="1" customWidth="1"/>
    <col min="6404" max="6404" width="6.85546875" style="15" customWidth="1"/>
    <col min="6405" max="6420" width="10.7109375" style="15" customWidth="1"/>
    <col min="6421" max="6445" width="0" style="15" hidden="1" customWidth="1"/>
    <col min="6446" max="6656" width="9.140625" style="15"/>
    <col min="6657" max="6657" width="70.28515625" style="15" bestFit="1" customWidth="1"/>
    <col min="6658" max="6658" width="7.85546875" style="15" bestFit="1" customWidth="1"/>
    <col min="6659" max="6659" width="11.28515625" style="15" bestFit="1" customWidth="1"/>
    <col min="6660" max="6660" width="6.85546875" style="15" customWidth="1"/>
    <col min="6661" max="6676" width="10.7109375" style="15" customWidth="1"/>
    <col min="6677" max="6701" width="0" style="15" hidden="1" customWidth="1"/>
    <col min="6702" max="6912" width="9.140625" style="15"/>
    <col min="6913" max="6913" width="70.28515625" style="15" bestFit="1" customWidth="1"/>
    <col min="6914" max="6914" width="7.85546875" style="15" bestFit="1" customWidth="1"/>
    <col min="6915" max="6915" width="11.28515625" style="15" bestFit="1" customWidth="1"/>
    <col min="6916" max="6916" width="6.85546875" style="15" customWidth="1"/>
    <col min="6917" max="6932" width="10.7109375" style="15" customWidth="1"/>
    <col min="6933" max="6957" width="0" style="15" hidden="1" customWidth="1"/>
    <col min="6958" max="7168" width="9.140625" style="15"/>
    <col min="7169" max="7169" width="70.28515625" style="15" bestFit="1" customWidth="1"/>
    <col min="7170" max="7170" width="7.85546875" style="15" bestFit="1" customWidth="1"/>
    <col min="7171" max="7171" width="11.28515625" style="15" bestFit="1" customWidth="1"/>
    <col min="7172" max="7172" width="6.85546875" style="15" customWidth="1"/>
    <col min="7173" max="7188" width="10.7109375" style="15" customWidth="1"/>
    <col min="7189" max="7213" width="0" style="15" hidden="1" customWidth="1"/>
    <col min="7214" max="7424" width="9.140625" style="15"/>
    <col min="7425" max="7425" width="70.28515625" style="15" bestFit="1" customWidth="1"/>
    <col min="7426" max="7426" width="7.85546875" style="15" bestFit="1" customWidth="1"/>
    <col min="7427" max="7427" width="11.28515625" style="15" bestFit="1" customWidth="1"/>
    <col min="7428" max="7428" width="6.85546875" style="15" customWidth="1"/>
    <col min="7429" max="7444" width="10.7109375" style="15" customWidth="1"/>
    <col min="7445" max="7469" width="0" style="15" hidden="1" customWidth="1"/>
    <col min="7470" max="7680" width="9.140625" style="15"/>
    <col min="7681" max="7681" width="70.28515625" style="15" bestFit="1" customWidth="1"/>
    <col min="7682" max="7682" width="7.85546875" style="15" bestFit="1" customWidth="1"/>
    <col min="7683" max="7683" width="11.28515625" style="15" bestFit="1" customWidth="1"/>
    <col min="7684" max="7684" width="6.85546875" style="15" customWidth="1"/>
    <col min="7685" max="7700" width="10.7109375" style="15" customWidth="1"/>
    <col min="7701" max="7725" width="0" style="15" hidden="1" customWidth="1"/>
    <col min="7726" max="7936" width="9.140625" style="15"/>
    <col min="7937" max="7937" width="70.28515625" style="15" bestFit="1" customWidth="1"/>
    <col min="7938" max="7938" width="7.85546875" style="15" bestFit="1" customWidth="1"/>
    <col min="7939" max="7939" width="11.28515625" style="15" bestFit="1" customWidth="1"/>
    <col min="7940" max="7940" width="6.85546875" style="15" customWidth="1"/>
    <col min="7941" max="7956" width="10.7109375" style="15" customWidth="1"/>
    <col min="7957" max="7981" width="0" style="15" hidden="1" customWidth="1"/>
    <col min="7982" max="8192" width="9.140625" style="15"/>
    <col min="8193" max="8193" width="70.28515625" style="15" bestFit="1" customWidth="1"/>
    <col min="8194" max="8194" width="7.85546875" style="15" bestFit="1" customWidth="1"/>
    <col min="8195" max="8195" width="11.28515625" style="15" bestFit="1" customWidth="1"/>
    <col min="8196" max="8196" width="6.85546875" style="15" customWidth="1"/>
    <col min="8197" max="8212" width="10.7109375" style="15" customWidth="1"/>
    <col min="8213" max="8237" width="0" style="15" hidden="1" customWidth="1"/>
    <col min="8238" max="8448" width="9.140625" style="15"/>
    <col min="8449" max="8449" width="70.28515625" style="15" bestFit="1" customWidth="1"/>
    <col min="8450" max="8450" width="7.85546875" style="15" bestFit="1" customWidth="1"/>
    <col min="8451" max="8451" width="11.28515625" style="15" bestFit="1" customWidth="1"/>
    <col min="8452" max="8452" width="6.85546875" style="15" customWidth="1"/>
    <col min="8453" max="8468" width="10.7109375" style="15" customWidth="1"/>
    <col min="8469" max="8493" width="0" style="15" hidden="1" customWidth="1"/>
    <col min="8494" max="8704" width="9.140625" style="15"/>
    <col min="8705" max="8705" width="70.28515625" style="15" bestFit="1" customWidth="1"/>
    <col min="8706" max="8706" width="7.85546875" style="15" bestFit="1" customWidth="1"/>
    <col min="8707" max="8707" width="11.28515625" style="15" bestFit="1" customWidth="1"/>
    <col min="8708" max="8708" width="6.85546875" style="15" customWidth="1"/>
    <col min="8709" max="8724" width="10.7109375" style="15" customWidth="1"/>
    <col min="8725" max="8749" width="0" style="15" hidden="1" customWidth="1"/>
    <col min="8750" max="8960" width="9.140625" style="15"/>
    <col min="8961" max="8961" width="70.28515625" style="15" bestFit="1" customWidth="1"/>
    <col min="8962" max="8962" width="7.85546875" style="15" bestFit="1" customWidth="1"/>
    <col min="8963" max="8963" width="11.28515625" style="15" bestFit="1" customWidth="1"/>
    <col min="8964" max="8964" width="6.85546875" style="15" customWidth="1"/>
    <col min="8965" max="8980" width="10.7109375" style="15" customWidth="1"/>
    <col min="8981" max="9005" width="0" style="15" hidden="1" customWidth="1"/>
    <col min="9006" max="9216" width="9.140625" style="15"/>
    <col min="9217" max="9217" width="70.28515625" style="15" bestFit="1" customWidth="1"/>
    <col min="9218" max="9218" width="7.85546875" style="15" bestFit="1" customWidth="1"/>
    <col min="9219" max="9219" width="11.28515625" style="15" bestFit="1" customWidth="1"/>
    <col min="9220" max="9220" width="6.85546875" style="15" customWidth="1"/>
    <col min="9221" max="9236" width="10.7109375" style="15" customWidth="1"/>
    <col min="9237" max="9261" width="0" style="15" hidden="1" customWidth="1"/>
    <col min="9262" max="9472" width="9.140625" style="15"/>
    <col min="9473" max="9473" width="70.28515625" style="15" bestFit="1" customWidth="1"/>
    <col min="9474" max="9474" width="7.85546875" style="15" bestFit="1" customWidth="1"/>
    <col min="9475" max="9475" width="11.28515625" style="15" bestFit="1" customWidth="1"/>
    <col min="9476" max="9476" width="6.85546875" style="15" customWidth="1"/>
    <col min="9477" max="9492" width="10.7109375" style="15" customWidth="1"/>
    <col min="9493" max="9517" width="0" style="15" hidden="1" customWidth="1"/>
    <col min="9518" max="9728" width="9.140625" style="15"/>
    <col min="9729" max="9729" width="70.28515625" style="15" bestFit="1" customWidth="1"/>
    <col min="9730" max="9730" width="7.85546875" style="15" bestFit="1" customWidth="1"/>
    <col min="9731" max="9731" width="11.28515625" style="15" bestFit="1" customWidth="1"/>
    <col min="9732" max="9732" width="6.85546875" style="15" customWidth="1"/>
    <col min="9733" max="9748" width="10.7109375" style="15" customWidth="1"/>
    <col min="9749" max="9773" width="0" style="15" hidden="1" customWidth="1"/>
    <col min="9774" max="9984" width="9.140625" style="15"/>
    <col min="9985" max="9985" width="70.28515625" style="15" bestFit="1" customWidth="1"/>
    <col min="9986" max="9986" width="7.85546875" style="15" bestFit="1" customWidth="1"/>
    <col min="9987" max="9987" width="11.28515625" style="15" bestFit="1" customWidth="1"/>
    <col min="9988" max="9988" width="6.85546875" style="15" customWidth="1"/>
    <col min="9989" max="10004" width="10.7109375" style="15" customWidth="1"/>
    <col min="10005" max="10029" width="0" style="15" hidden="1" customWidth="1"/>
    <col min="10030" max="10240" width="9.140625" style="15"/>
    <col min="10241" max="10241" width="70.28515625" style="15" bestFit="1" customWidth="1"/>
    <col min="10242" max="10242" width="7.85546875" style="15" bestFit="1" customWidth="1"/>
    <col min="10243" max="10243" width="11.28515625" style="15" bestFit="1" customWidth="1"/>
    <col min="10244" max="10244" width="6.85546875" style="15" customWidth="1"/>
    <col min="10245" max="10260" width="10.7109375" style="15" customWidth="1"/>
    <col min="10261" max="10285" width="0" style="15" hidden="1" customWidth="1"/>
    <col min="10286" max="10496" width="9.140625" style="15"/>
    <col min="10497" max="10497" width="70.28515625" style="15" bestFit="1" customWidth="1"/>
    <col min="10498" max="10498" width="7.85546875" style="15" bestFit="1" customWidth="1"/>
    <col min="10499" max="10499" width="11.28515625" style="15" bestFit="1" customWidth="1"/>
    <col min="10500" max="10500" width="6.85546875" style="15" customWidth="1"/>
    <col min="10501" max="10516" width="10.7109375" style="15" customWidth="1"/>
    <col min="10517" max="10541" width="0" style="15" hidden="1" customWidth="1"/>
    <col min="10542" max="10752" width="9.140625" style="15"/>
    <col min="10753" max="10753" width="70.28515625" style="15" bestFit="1" customWidth="1"/>
    <col min="10754" max="10754" width="7.85546875" style="15" bestFit="1" customWidth="1"/>
    <col min="10755" max="10755" width="11.28515625" style="15" bestFit="1" customWidth="1"/>
    <col min="10756" max="10756" width="6.85546875" style="15" customWidth="1"/>
    <col min="10757" max="10772" width="10.7109375" style="15" customWidth="1"/>
    <col min="10773" max="10797" width="0" style="15" hidden="1" customWidth="1"/>
    <col min="10798" max="11008" width="9.140625" style="15"/>
    <col min="11009" max="11009" width="70.28515625" style="15" bestFit="1" customWidth="1"/>
    <col min="11010" max="11010" width="7.85546875" style="15" bestFit="1" customWidth="1"/>
    <col min="11011" max="11011" width="11.28515625" style="15" bestFit="1" customWidth="1"/>
    <col min="11012" max="11012" width="6.85546875" style="15" customWidth="1"/>
    <col min="11013" max="11028" width="10.7109375" style="15" customWidth="1"/>
    <col min="11029" max="11053" width="0" style="15" hidden="1" customWidth="1"/>
    <col min="11054" max="11264" width="9.140625" style="15"/>
    <col min="11265" max="11265" width="70.28515625" style="15" bestFit="1" customWidth="1"/>
    <col min="11266" max="11266" width="7.85546875" style="15" bestFit="1" customWidth="1"/>
    <col min="11267" max="11267" width="11.28515625" style="15" bestFit="1" customWidth="1"/>
    <col min="11268" max="11268" width="6.85546875" style="15" customWidth="1"/>
    <col min="11269" max="11284" width="10.7109375" style="15" customWidth="1"/>
    <col min="11285" max="11309" width="0" style="15" hidden="1" customWidth="1"/>
    <col min="11310" max="11520" width="9.140625" style="15"/>
    <col min="11521" max="11521" width="70.28515625" style="15" bestFit="1" customWidth="1"/>
    <col min="11522" max="11522" width="7.85546875" style="15" bestFit="1" customWidth="1"/>
    <col min="11523" max="11523" width="11.28515625" style="15" bestFit="1" customWidth="1"/>
    <col min="11524" max="11524" width="6.85546875" style="15" customWidth="1"/>
    <col min="11525" max="11540" width="10.7109375" style="15" customWidth="1"/>
    <col min="11541" max="11565" width="0" style="15" hidden="1" customWidth="1"/>
    <col min="11566" max="11776" width="9.140625" style="15"/>
    <col min="11777" max="11777" width="70.28515625" style="15" bestFit="1" customWidth="1"/>
    <col min="11778" max="11778" width="7.85546875" style="15" bestFit="1" customWidth="1"/>
    <col min="11779" max="11779" width="11.28515625" style="15" bestFit="1" customWidth="1"/>
    <col min="11780" max="11780" width="6.85546875" style="15" customWidth="1"/>
    <col min="11781" max="11796" width="10.7109375" style="15" customWidth="1"/>
    <col min="11797" max="11821" width="0" style="15" hidden="1" customWidth="1"/>
    <col min="11822" max="12032" width="9.140625" style="15"/>
    <col min="12033" max="12033" width="70.28515625" style="15" bestFit="1" customWidth="1"/>
    <col min="12034" max="12034" width="7.85546875" style="15" bestFit="1" customWidth="1"/>
    <col min="12035" max="12035" width="11.28515625" style="15" bestFit="1" customWidth="1"/>
    <col min="12036" max="12036" width="6.85546875" style="15" customWidth="1"/>
    <col min="12037" max="12052" width="10.7109375" style="15" customWidth="1"/>
    <col min="12053" max="12077" width="0" style="15" hidden="1" customWidth="1"/>
    <col min="12078" max="12288" width="9.140625" style="15"/>
    <col min="12289" max="12289" width="70.28515625" style="15" bestFit="1" customWidth="1"/>
    <col min="12290" max="12290" width="7.85546875" style="15" bestFit="1" customWidth="1"/>
    <col min="12291" max="12291" width="11.28515625" style="15" bestFit="1" customWidth="1"/>
    <col min="12292" max="12292" width="6.85546875" style="15" customWidth="1"/>
    <col min="12293" max="12308" width="10.7109375" style="15" customWidth="1"/>
    <col min="12309" max="12333" width="0" style="15" hidden="1" customWidth="1"/>
    <col min="12334" max="12544" width="9.140625" style="15"/>
    <col min="12545" max="12545" width="70.28515625" style="15" bestFit="1" customWidth="1"/>
    <col min="12546" max="12546" width="7.85546875" style="15" bestFit="1" customWidth="1"/>
    <col min="12547" max="12547" width="11.28515625" style="15" bestFit="1" customWidth="1"/>
    <col min="12548" max="12548" width="6.85546875" style="15" customWidth="1"/>
    <col min="12549" max="12564" width="10.7109375" style="15" customWidth="1"/>
    <col min="12565" max="12589" width="0" style="15" hidden="1" customWidth="1"/>
    <col min="12590" max="12800" width="9.140625" style="15"/>
    <col min="12801" max="12801" width="70.28515625" style="15" bestFit="1" customWidth="1"/>
    <col min="12802" max="12802" width="7.85546875" style="15" bestFit="1" customWidth="1"/>
    <col min="12803" max="12803" width="11.28515625" style="15" bestFit="1" customWidth="1"/>
    <col min="12804" max="12804" width="6.85546875" style="15" customWidth="1"/>
    <col min="12805" max="12820" width="10.7109375" style="15" customWidth="1"/>
    <col min="12821" max="12845" width="0" style="15" hidden="1" customWidth="1"/>
    <col min="12846" max="13056" width="9.140625" style="15"/>
    <col min="13057" max="13057" width="70.28515625" style="15" bestFit="1" customWidth="1"/>
    <col min="13058" max="13058" width="7.85546875" style="15" bestFit="1" customWidth="1"/>
    <col min="13059" max="13059" width="11.28515625" style="15" bestFit="1" customWidth="1"/>
    <col min="13060" max="13060" width="6.85546875" style="15" customWidth="1"/>
    <col min="13061" max="13076" width="10.7109375" style="15" customWidth="1"/>
    <col min="13077" max="13101" width="0" style="15" hidden="1" customWidth="1"/>
    <col min="13102" max="13312" width="9.140625" style="15"/>
    <col min="13313" max="13313" width="70.28515625" style="15" bestFit="1" customWidth="1"/>
    <col min="13314" max="13314" width="7.85546875" style="15" bestFit="1" customWidth="1"/>
    <col min="13315" max="13315" width="11.28515625" style="15" bestFit="1" customWidth="1"/>
    <col min="13316" max="13316" width="6.85546875" style="15" customWidth="1"/>
    <col min="13317" max="13332" width="10.7109375" style="15" customWidth="1"/>
    <col min="13333" max="13357" width="0" style="15" hidden="1" customWidth="1"/>
    <col min="13358" max="13568" width="9.140625" style="15"/>
    <col min="13569" max="13569" width="70.28515625" style="15" bestFit="1" customWidth="1"/>
    <col min="13570" max="13570" width="7.85546875" style="15" bestFit="1" customWidth="1"/>
    <col min="13571" max="13571" width="11.28515625" style="15" bestFit="1" customWidth="1"/>
    <col min="13572" max="13572" width="6.85546875" style="15" customWidth="1"/>
    <col min="13573" max="13588" width="10.7109375" style="15" customWidth="1"/>
    <col min="13589" max="13613" width="0" style="15" hidden="1" customWidth="1"/>
    <col min="13614" max="13824" width="9.140625" style="15"/>
    <col min="13825" max="13825" width="70.28515625" style="15" bestFit="1" customWidth="1"/>
    <col min="13826" max="13826" width="7.85546875" style="15" bestFit="1" customWidth="1"/>
    <col min="13827" max="13827" width="11.28515625" style="15" bestFit="1" customWidth="1"/>
    <col min="13828" max="13828" width="6.85546875" style="15" customWidth="1"/>
    <col min="13829" max="13844" width="10.7109375" style="15" customWidth="1"/>
    <col min="13845" max="13869" width="0" style="15" hidden="1" customWidth="1"/>
    <col min="13870" max="14080" width="9.140625" style="15"/>
    <col min="14081" max="14081" width="70.28515625" style="15" bestFit="1" customWidth="1"/>
    <col min="14082" max="14082" width="7.85546875" style="15" bestFit="1" customWidth="1"/>
    <col min="14083" max="14083" width="11.28515625" style="15" bestFit="1" customWidth="1"/>
    <col min="14084" max="14084" width="6.85546875" style="15" customWidth="1"/>
    <col min="14085" max="14100" width="10.7109375" style="15" customWidth="1"/>
    <col min="14101" max="14125" width="0" style="15" hidden="1" customWidth="1"/>
    <col min="14126" max="14336" width="9.140625" style="15"/>
    <col min="14337" max="14337" width="70.28515625" style="15" bestFit="1" customWidth="1"/>
    <col min="14338" max="14338" width="7.85546875" style="15" bestFit="1" customWidth="1"/>
    <col min="14339" max="14339" width="11.28515625" style="15" bestFit="1" customWidth="1"/>
    <col min="14340" max="14340" width="6.85546875" style="15" customWidth="1"/>
    <col min="14341" max="14356" width="10.7109375" style="15" customWidth="1"/>
    <col min="14357" max="14381" width="0" style="15" hidden="1" customWidth="1"/>
    <col min="14382" max="14592" width="9.140625" style="15"/>
    <col min="14593" max="14593" width="70.28515625" style="15" bestFit="1" customWidth="1"/>
    <col min="14594" max="14594" width="7.85546875" style="15" bestFit="1" customWidth="1"/>
    <col min="14595" max="14595" width="11.28515625" style="15" bestFit="1" customWidth="1"/>
    <col min="14596" max="14596" width="6.85546875" style="15" customWidth="1"/>
    <col min="14597" max="14612" width="10.7109375" style="15" customWidth="1"/>
    <col min="14613" max="14637" width="0" style="15" hidden="1" customWidth="1"/>
    <col min="14638" max="14848" width="9.140625" style="15"/>
    <col min="14849" max="14849" width="70.28515625" style="15" bestFit="1" customWidth="1"/>
    <col min="14850" max="14850" width="7.85546875" style="15" bestFit="1" customWidth="1"/>
    <col min="14851" max="14851" width="11.28515625" style="15" bestFit="1" customWidth="1"/>
    <col min="14852" max="14852" width="6.85546875" style="15" customWidth="1"/>
    <col min="14853" max="14868" width="10.7109375" style="15" customWidth="1"/>
    <col min="14869" max="14893" width="0" style="15" hidden="1" customWidth="1"/>
    <col min="14894" max="15104" width="9.140625" style="15"/>
    <col min="15105" max="15105" width="70.28515625" style="15" bestFit="1" customWidth="1"/>
    <col min="15106" max="15106" width="7.85546875" style="15" bestFit="1" customWidth="1"/>
    <col min="15107" max="15107" width="11.28515625" style="15" bestFit="1" customWidth="1"/>
    <col min="15108" max="15108" width="6.85546875" style="15" customWidth="1"/>
    <col min="15109" max="15124" width="10.7109375" style="15" customWidth="1"/>
    <col min="15125" max="15149" width="0" style="15" hidden="1" customWidth="1"/>
    <col min="15150" max="15360" width="9.140625" style="15"/>
    <col min="15361" max="15361" width="70.28515625" style="15" bestFit="1" customWidth="1"/>
    <col min="15362" max="15362" width="7.85546875" style="15" bestFit="1" customWidth="1"/>
    <col min="15363" max="15363" width="11.28515625" style="15" bestFit="1" customWidth="1"/>
    <col min="15364" max="15364" width="6.85546875" style="15" customWidth="1"/>
    <col min="15365" max="15380" width="10.7109375" style="15" customWidth="1"/>
    <col min="15381" max="15405" width="0" style="15" hidden="1" customWidth="1"/>
    <col min="15406" max="15616" width="9.140625" style="15"/>
    <col min="15617" max="15617" width="70.28515625" style="15" bestFit="1" customWidth="1"/>
    <col min="15618" max="15618" width="7.85546875" style="15" bestFit="1" customWidth="1"/>
    <col min="15619" max="15619" width="11.28515625" style="15" bestFit="1" customWidth="1"/>
    <col min="15620" max="15620" width="6.85546875" style="15" customWidth="1"/>
    <col min="15621" max="15636" width="10.7109375" style="15" customWidth="1"/>
    <col min="15637" max="15661" width="0" style="15" hidden="1" customWidth="1"/>
    <col min="15662" max="15872" width="9.140625" style="15"/>
    <col min="15873" max="15873" width="70.28515625" style="15" bestFit="1" customWidth="1"/>
    <col min="15874" max="15874" width="7.85546875" style="15" bestFit="1" customWidth="1"/>
    <col min="15875" max="15875" width="11.28515625" style="15" bestFit="1" customWidth="1"/>
    <col min="15876" max="15876" width="6.85546875" style="15" customWidth="1"/>
    <col min="15877" max="15892" width="10.7109375" style="15" customWidth="1"/>
    <col min="15893" max="15917" width="0" style="15" hidden="1" customWidth="1"/>
    <col min="15918" max="16128" width="9.140625" style="15"/>
    <col min="16129" max="16129" width="70.28515625" style="15" bestFit="1" customWidth="1"/>
    <col min="16130" max="16130" width="7.85546875" style="15" bestFit="1" customWidth="1"/>
    <col min="16131" max="16131" width="11.28515625" style="15" bestFit="1" customWidth="1"/>
    <col min="16132" max="16132" width="6.85546875" style="15" customWidth="1"/>
    <col min="16133" max="16148" width="10.7109375" style="15" customWidth="1"/>
    <col min="16149" max="16173" width="0" style="15" hidden="1" customWidth="1"/>
    <col min="16174" max="16384" width="9.140625" style="15"/>
  </cols>
  <sheetData>
    <row r="1" spans="1:45" s="4" customFormat="1" ht="23.25" customHeight="1" x14ac:dyDescent="0.5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1"/>
      <c r="V1" s="2" t="s">
        <v>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s="4" customFormat="1" ht="23.25" customHeight="1" x14ac:dyDescent="0.5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1"/>
      <c r="V2" s="2" t="s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4" customFormat="1" ht="24" customHeight="1" x14ac:dyDescent="0.5">
      <c r="A3" s="345" t="s">
        <v>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1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s="4" customFormat="1" ht="24" customHeight="1" x14ac:dyDescent="0.5">
      <c r="A4" s="5"/>
      <c r="B4" s="6"/>
      <c r="C4" s="5"/>
      <c r="D4" s="5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s="4" customFormat="1" ht="24" customHeight="1" x14ac:dyDescent="0.5">
      <c r="A5" s="3"/>
      <c r="B5" s="7"/>
      <c r="C5" s="3"/>
      <c r="D5" s="3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 t="s">
        <v>5</v>
      </c>
      <c r="R5" s="3"/>
      <c r="S5" s="3"/>
      <c r="T5" s="3"/>
      <c r="U5" s="1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s="4" customFormat="1" ht="24" customHeight="1" x14ac:dyDescent="0.5">
      <c r="A6" s="2" t="s">
        <v>6</v>
      </c>
      <c r="B6" s="6"/>
      <c r="C6" s="3"/>
      <c r="D6" s="1" t="s">
        <v>7</v>
      </c>
      <c r="E6" s="8"/>
      <c r="F6" s="9"/>
      <c r="G6" s="9"/>
      <c r="H6" s="9"/>
      <c r="I6" s="3"/>
      <c r="J6" s="3"/>
      <c r="K6" s="3"/>
      <c r="L6" s="3"/>
      <c r="M6" s="3"/>
      <c r="N6" s="3"/>
      <c r="O6" s="3"/>
      <c r="P6" s="5"/>
      <c r="Q6" s="3" t="s">
        <v>8</v>
      </c>
      <c r="R6" s="3"/>
      <c r="S6" s="3"/>
      <c r="T6" s="3"/>
      <c r="U6" s="1"/>
      <c r="V6" s="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s="4" customFormat="1" ht="24" customHeight="1" x14ac:dyDescent="0.5">
      <c r="A7" s="2" t="s">
        <v>9</v>
      </c>
      <c r="B7" s="6"/>
      <c r="C7" s="3"/>
      <c r="D7" s="1" t="s">
        <v>7</v>
      </c>
      <c r="E7" s="8"/>
      <c r="F7" s="9"/>
      <c r="G7" s="9"/>
      <c r="H7" s="9"/>
      <c r="I7" s="3"/>
      <c r="J7" s="3"/>
      <c r="K7" s="3"/>
      <c r="L7" s="3"/>
      <c r="M7" s="3"/>
      <c r="N7" s="3"/>
      <c r="O7" s="3"/>
      <c r="P7" s="3"/>
      <c r="Q7" s="3" t="s">
        <v>10</v>
      </c>
      <c r="R7" s="3"/>
      <c r="S7" s="3"/>
      <c r="T7" s="3"/>
      <c r="U7" s="1"/>
      <c r="V7" s="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24" customHeight="1" x14ac:dyDescent="0.5">
      <c r="A8" s="5" t="s">
        <v>11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" t="s">
        <v>12</v>
      </c>
      <c r="Q8" s="11"/>
      <c r="R8" s="11"/>
      <c r="S8" s="11"/>
      <c r="T8" s="5"/>
      <c r="U8" s="12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ht="24" customHeight="1" x14ac:dyDescent="0.5">
      <c r="A9" s="16" t="s">
        <v>13</v>
      </c>
      <c r="B9" s="17"/>
      <c r="C9" s="346" t="s">
        <v>14</v>
      </c>
      <c r="D9" s="347"/>
      <c r="E9" s="346" t="s">
        <v>15</v>
      </c>
      <c r="F9" s="348"/>
      <c r="G9" s="348"/>
      <c r="H9" s="348"/>
      <c r="I9" s="346" t="s">
        <v>16</v>
      </c>
      <c r="J9" s="348"/>
      <c r="K9" s="348"/>
      <c r="L9" s="348"/>
      <c r="M9" s="346" t="s">
        <v>17</v>
      </c>
      <c r="N9" s="348"/>
      <c r="O9" s="348"/>
      <c r="P9" s="348"/>
      <c r="Q9" s="349" t="s">
        <v>18</v>
      </c>
      <c r="R9" s="350"/>
      <c r="S9" s="350"/>
      <c r="T9" s="351"/>
      <c r="U9" s="18"/>
      <c r="V9" s="19"/>
      <c r="W9" s="20"/>
      <c r="X9" s="20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24" customHeight="1" x14ac:dyDescent="0.5">
      <c r="A10" s="21" t="s">
        <v>19</v>
      </c>
      <c r="B10" s="22" t="s">
        <v>20</v>
      </c>
      <c r="C10" s="342" t="s">
        <v>21</v>
      </c>
      <c r="D10" s="342" t="s">
        <v>22</v>
      </c>
      <c r="E10" s="340" t="s">
        <v>23</v>
      </c>
      <c r="F10" s="340" t="s">
        <v>24</v>
      </c>
      <c r="G10" s="340" t="s">
        <v>25</v>
      </c>
      <c r="H10" s="340" t="s">
        <v>26</v>
      </c>
      <c r="I10" s="340" t="s">
        <v>27</v>
      </c>
      <c r="J10" s="340" t="s">
        <v>28</v>
      </c>
      <c r="K10" s="340" t="s">
        <v>29</v>
      </c>
      <c r="L10" s="340" t="s">
        <v>26</v>
      </c>
      <c r="M10" s="340" t="s">
        <v>30</v>
      </c>
      <c r="N10" s="340" t="s">
        <v>31</v>
      </c>
      <c r="O10" s="340" t="s">
        <v>32</v>
      </c>
      <c r="P10" s="340" t="s">
        <v>26</v>
      </c>
      <c r="Q10" s="340" t="s">
        <v>33</v>
      </c>
      <c r="R10" s="340" t="s">
        <v>34</v>
      </c>
      <c r="S10" s="340" t="s">
        <v>35</v>
      </c>
      <c r="T10" s="340" t="s">
        <v>26</v>
      </c>
      <c r="U10" s="18"/>
      <c r="V10" s="19"/>
      <c r="W10" s="20"/>
      <c r="X10" s="20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24" customHeight="1" x14ac:dyDescent="0.5">
      <c r="A11" s="23" t="s">
        <v>36</v>
      </c>
      <c r="B11" s="24"/>
      <c r="C11" s="343"/>
      <c r="D11" s="343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18"/>
      <c r="V11" s="19"/>
      <c r="W11" s="20"/>
      <c r="X11" s="20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ht="24" customHeight="1" x14ac:dyDescent="0.5">
      <c r="A12" s="337" t="str">
        <f>'[1]สผส 62-5'!A2:U2</f>
        <v>แผนงานยุทธศาสตร์จัดระบบอนุรักษ์ ฟื้นฟู และป้องกันการทำลายทรัพยากรธรรมชาติ</v>
      </c>
      <c r="B12" s="338"/>
      <c r="C12" s="338"/>
      <c r="D12" s="338"/>
      <c r="E12" s="339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12">
        <v>0</v>
      </c>
      <c r="V12" s="13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ht="24" customHeight="1" x14ac:dyDescent="0.5">
      <c r="A13" s="26" t="str">
        <f>'[1]สผส 62-5'!A3:U3</f>
        <v>โครงการปกป้องผืนป่าและร่วมพัฒนาป่าไม้ให้ยั่งยืน</v>
      </c>
      <c r="B13" s="27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2"/>
      <c r="V13" s="1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ht="24" customHeight="1" x14ac:dyDescent="0.5">
      <c r="A14" s="28" t="str">
        <f>'[1]สผส 62-5'!A5:U5</f>
        <v>กิจกรรมโครงการส่งเสริมการปลูกไม้โตเร็วเพื่ออุตสาหกรรม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12" t="s">
        <v>37</v>
      </c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ht="24" customHeight="1" x14ac:dyDescent="0.5">
      <c r="A15" s="31" t="s">
        <v>38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12"/>
      <c r="V15" s="13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ht="24" customHeight="1" x14ac:dyDescent="0.5">
      <c r="A16" s="34" t="s">
        <v>39</v>
      </c>
      <c r="B16" s="29" t="s">
        <v>40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2"/>
      <c r="V16" s="13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ht="24" customHeight="1" x14ac:dyDescent="0.5">
      <c r="A17" s="36" t="s">
        <v>41</v>
      </c>
      <c r="B17" s="29" t="s">
        <v>40</v>
      </c>
      <c r="C17" s="35"/>
      <c r="D17" s="29"/>
      <c r="E17" s="35"/>
      <c r="F17" s="35"/>
      <c r="G17" s="35"/>
      <c r="H17" s="35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2"/>
      <c r="V17" s="13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ht="24" customHeight="1" x14ac:dyDescent="0.5">
      <c r="A18" s="38" t="s">
        <v>42</v>
      </c>
      <c r="B18" s="29"/>
      <c r="C18" s="35"/>
      <c r="D18" s="29"/>
      <c r="E18" s="35"/>
      <c r="F18" s="35"/>
      <c r="G18" s="35"/>
      <c r="H18" s="35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12"/>
      <c r="V18" s="1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ht="47.25" customHeight="1" x14ac:dyDescent="0.5">
      <c r="A19" s="39" t="s">
        <v>43</v>
      </c>
      <c r="B19" s="40" t="s">
        <v>44</v>
      </c>
      <c r="C19" s="41"/>
      <c r="D19" s="29"/>
      <c r="E19" s="35"/>
      <c r="F19" s="35"/>
      <c r="G19" s="35"/>
      <c r="H19" s="35"/>
      <c r="I19" s="37"/>
      <c r="J19" s="37"/>
      <c r="K19" s="37"/>
      <c r="L19" s="37"/>
      <c r="M19" s="37"/>
      <c r="N19" s="37"/>
      <c r="O19" s="37"/>
      <c r="P19" s="37"/>
      <c r="Q19" s="35"/>
      <c r="R19" s="35"/>
      <c r="S19" s="35"/>
      <c r="T19" s="35"/>
      <c r="U19" s="12"/>
      <c r="V19" s="13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ht="24" customHeight="1" x14ac:dyDescent="0.5">
      <c r="A20" s="31" t="s">
        <v>45</v>
      </c>
      <c r="B20" s="3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12">
        <v>5</v>
      </c>
      <c r="V20" s="13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ht="24" customHeight="1" x14ac:dyDescent="0.5">
      <c r="A21" s="43" t="s">
        <v>46</v>
      </c>
      <c r="B21" s="29" t="s">
        <v>47</v>
      </c>
      <c r="C21" s="44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30">
        <v>1571700</v>
      </c>
      <c r="V21" s="30">
        <v>1571800</v>
      </c>
      <c r="W21" s="30">
        <v>4715200</v>
      </c>
      <c r="X21" s="30">
        <v>14285000</v>
      </c>
      <c r="Y21" s="30" t="e">
        <f>#REF!</f>
        <v>#REF!</v>
      </c>
      <c r="Z21" s="30" t="e">
        <f>#REF!</f>
        <v>#REF!</v>
      </c>
      <c r="AA21" s="30" t="e">
        <f>#REF!</f>
        <v>#REF!</v>
      </c>
      <c r="AB21" s="30" t="e">
        <f>#REF!</f>
        <v>#REF!</v>
      </c>
      <c r="AC21" s="30" t="e">
        <f>#REF!</f>
        <v>#REF!</v>
      </c>
      <c r="AD21" s="30" t="e">
        <f>#REF!</f>
        <v>#REF!</v>
      </c>
      <c r="AE21" s="30" t="e">
        <f>#REF!</f>
        <v>#REF!</v>
      </c>
      <c r="AF21" s="30" t="e">
        <f>#REF!</f>
        <v>#REF!</v>
      </c>
      <c r="AG21" s="30" t="e">
        <f>#REF!</f>
        <v>#REF!</v>
      </c>
      <c r="AH21" s="30" t="e">
        <f>#REF!</f>
        <v>#REF!</v>
      </c>
      <c r="AI21" s="30" t="e">
        <f>#REF!</f>
        <v>#REF!</v>
      </c>
      <c r="AJ21" s="30" t="e">
        <f>#REF!</f>
        <v>#REF!</v>
      </c>
      <c r="AK21" s="30" t="e">
        <f>#REF!</f>
        <v>#REF!</v>
      </c>
      <c r="AL21" s="30" t="e">
        <f>#REF!</f>
        <v>#REF!</v>
      </c>
      <c r="AM21" s="30" t="e">
        <f>#REF!</f>
        <v>#REF!</v>
      </c>
      <c r="AN21" s="30" t="e">
        <f>#REF!</f>
        <v>#REF!</v>
      </c>
      <c r="AO21" s="30" t="e">
        <f>#REF!</f>
        <v>#REF!</v>
      </c>
      <c r="AP21" s="30" t="e">
        <f>#REF!</f>
        <v>#REF!</v>
      </c>
      <c r="AQ21" s="30" t="e">
        <f>#REF!</f>
        <v>#REF!</v>
      </c>
      <c r="AR21" s="30" t="e">
        <f>#REF!</f>
        <v>#REF!</v>
      </c>
      <c r="AS21" s="30" t="e">
        <f>#REF!</f>
        <v>#REF!</v>
      </c>
    </row>
    <row r="22" spans="1:45" ht="24" customHeight="1" x14ac:dyDescent="0.5">
      <c r="A22" s="46" t="s">
        <v>48</v>
      </c>
      <c r="B22" s="47" t="s">
        <v>47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 t="e">
        <f>#REF!</f>
        <v>#REF!</v>
      </c>
      <c r="V22" s="49" t="e">
        <f>#REF!</f>
        <v>#REF!</v>
      </c>
      <c r="W22" s="49" t="e">
        <f>#REF!</f>
        <v>#REF!</v>
      </c>
      <c r="X22" s="49" t="e">
        <f>#REF!</f>
        <v>#REF!</v>
      </c>
      <c r="Y22" s="49" t="e">
        <f>#REF!</f>
        <v>#REF!</v>
      </c>
      <c r="Z22" s="49" t="e">
        <f>#REF!</f>
        <v>#REF!</v>
      </c>
      <c r="AA22" s="49" t="e">
        <f>#REF!</f>
        <v>#REF!</v>
      </c>
      <c r="AB22" s="49" t="e">
        <f>#REF!</f>
        <v>#REF!</v>
      </c>
      <c r="AC22" s="49" t="e">
        <f>#REF!</f>
        <v>#REF!</v>
      </c>
      <c r="AD22" s="49" t="e">
        <f>#REF!</f>
        <v>#REF!</v>
      </c>
      <c r="AE22" s="49" t="e">
        <f>#REF!</f>
        <v>#REF!</v>
      </c>
      <c r="AF22" s="49" t="e">
        <f>#REF!</f>
        <v>#REF!</v>
      </c>
      <c r="AG22" s="49" t="e">
        <f>#REF!</f>
        <v>#REF!</v>
      </c>
      <c r="AH22" s="49" t="e">
        <f>#REF!</f>
        <v>#REF!</v>
      </c>
      <c r="AI22" s="49" t="e">
        <f>#REF!</f>
        <v>#REF!</v>
      </c>
      <c r="AJ22" s="49" t="e">
        <f>#REF!</f>
        <v>#REF!</v>
      </c>
      <c r="AK22" s="49" t="e">
        <f>#REF!</f>
        <v>#REF!</v>
      </c>
      <c r="AL22" s="49" t="e">
        <f>#REF!</f>
        <v>#REF!</v>
      </c>
      <c r="AM22" s="49" t="e">
        <f>#REF!</f>
        <v>#REF!</v>
      </c>
      <c r="AN22" s="49" t="e">
        <f>#REF!</f>
        <v>#REF!</v>
      </c>
      <c r="AO22" s="49" t="e">
        <f>#REF!</f>
        <v>#REF!</v>
      </c>
      <c r="AP22" s="49" t="e">
        <f>#REF!</f>
        <v>#REF!</v>
      </c>
      <c r="AQ22" s="49" t="e">
        <f>#REF!</f>
        <v>#REF!</v>
      </c>
      <c r="AR22" s="49" t="e">
        <f>#REF!</f>
        <v>#REF!</v>
      </c>
      <c r="AS22" s="49" t="e">
        <f>#REF!</f>
        <v>#REF!</v>
      </c>
    </row>
    <row r="24" spans="1:45" x14ac:dyDescent="0.5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</sheetData>
  <mergeCells count="27">
    <mergeCell ref="A1:T1"/>
    <mergeCell ref="A2:T2"/>
    <mergeCell ref="A3:T3"/>
    <mergeCell ref="C9:D9"/>
    <mergeCell ref="E9:H9"/>
    <mergeCell ref="I9:L9"/>
    <mergeCell ref="M9:P9"/>
    <mergeCell ref="Q9:T9"/>
    <mergeCell ref="S10:S11"/>
    <mergeCell ref="T10:T11"/>
    <mergeCell ref="I10:I11"/>
    <mergeCell ref="J10:J11"/>
    <mergeCell ref="K10:K11"/>
    <mergeCell ref="L10:L11"/>
    <mergeCell ref="M10:M11"/>
    <mergeCell ref="N10:N11"/>
    <mergeCell ref="A12:E12"/>
    <mergeCell ref="O10:O11"/>
    <mergeCell ref="P10:P11"/>
    <mergeCell ref="Q10:Q11"/>
    <mergeCell ref="R10:R11"/>
    <mergeCell ref="C10:C11"/>
    <mergeCell ref="D10:D11"/>
    <mergeCell ref="E10:E11"/>
    <mergeCell ref="F10:F11"/>
    <mergeCell ref="G10:G11"/>
    <mergeCell ref="H10:H11"/>
  </mergeCells>
  <printOptions horizontalCentered="1"/>
  <pageMargins left="0.51181102362204722" right="0.47244094488188981" top="0.59055118110236227" bottom="0.59055118110236227" header="0.74803149606299213" footer="0.51181102362204722"/>
  <pageSetup paperSize="9" scale="5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A7E87-3947-4837-86E7-C5E93B914F51}">
  <dimension ref="A1:O13"/>
  <sheetViews>
    <sheetView workbookViewId="0">
      <selection activeCell="C57" sqref="C57"/>
    </sheetView>
  </sheetViews>
  <sheetFormatPr defaultRowHeight="23.25" x14ac:dyDescent="0.5"/>
  <cols>
    <col min="1" max="1" width="54.28515625" style="53" customWidth="1"/>
    <col min="2" max="2" width="11.5703125" style="64" customWidth="1"/>
    <col min="3" max="4" width="12.7109375" style="53" customWidth="1"/>
    <col min="5" max="7" width="11.7109375" style="53" customWidth="1"/>
    <col min="8" max="8" width="10.140625" style="53" customWidth="1"/>
    <col min="9" max="9" width="10.42578125" style="53" customWidth="1"/>
    <col min="10" max="10" width="14.7109375" style="53" customWidth="1"/>
    <col min="11" max="11" width="11.7109375" style="53" customWidth="1"/>
    <col min="12" max="12" width="9.5703125" style="53" customWidth="1"/>
    <col min="13" max="13" width="9.140625" style="53" hidden="1" customWidth="1"/>
    <col min="14" max="14" width="190.7109375" style="54" hidden="1" customWidth="1"/>
    <col min="15" max="15" width="9.140625" style="53" hidden="1" customWidth="1"/>
    <col min="16" max="256" width="9.140625" style="53"/>
    <col min="257" max="257" width="54.28515625" style="53" customWidth="1"/>
    <col min="258" max="258" width="11.5703125" style="53" customWidth="1"/>
    <col min="259" max="260" width="12.7109375" style="53" customWidth="1"/>
    <col min="261" max="263" width="11.7109375" style="53" customWidth="1"/>
    <col min="264" max="264" width="10.140625" style="53" customWidth="1"/>
    <col min="265" max="265" width="10.42578125" style="53" customWidth="1"/>
    <col min="266" max="266" width="14.7109375" style="53" customWidth="1"/>
    <col min="267" max="267" width="11.7109375" style="53" customWidth="1"/>
    <col min="268" max="268" width="9.5703125" style="53" customWidth="1"/>
    <col min="269" max="271" width="0" style="53" hidden="1" customWidth="1"/>
    <col min="272" max="512" width="9.140625" style="53"/>
    <col min="513" max="513" width="54.28515625" style="53" customWidth="1"/>
    <col min="514" max="514" width="11.5703125" style="53" customWidth="1"/>
    <col min="515" max="516" width="12.7109375" style="53" customWidth="1"/>
    <col min="517" max="519" width="11.7109375" style="53" customWidth="1"/>
    <col min="520" max="520" width="10.140625" style="53" customWidth="1"/>
    <col min="521" max="521" width="10.42578125" style="53" customWidth="1"/>
    <col min="522" max="522" width="14.7109375" style="53" customWidth="1"/>
    <col min="523" max="523" width="11.7109375" style="53" customWidth="1"/>
    <col min="524" max="524" width="9.5703125" style="53" customWidth="1"/>
    <col min="525" max="527" width="0" style="53" hidden="1" customWidth="1"/>
    <col min="528" max="768" width="9.140625" style="53"/>
    <col min="769" max="769" width="54.28515625" style="53" customWidth="1"/>
    <col min="770" max="770" width="11.5703125" style="53" customWidth="1"/>
    <col min="771" max="772" width="12.7109375" style="53" customWidth="1"/>
    <col min="773" max="775" width="11.7109375" style="53" customWidth="1"/>
    <col min="776" max="776" width="10.140625" style="53" customWidth="1"/>
    <col min="777" max="777" width="10.42578125" style="53" customWidth="1"/>
    <col min="778" max="778" width="14.7109375" style="53" customWidth="1"/>
    <col min="779" max="779" width="11.7109375" style="53" customWidth="1"/>
    <col min="780" max="780" width="9.5703125" style="53" customWidth="1"/>
    <col min="781" max="783" width="0" style="53" hidden="1" customWidth="1"/>
    <col min="784" max="1024" width="9.140625" style="53"/>
    <col min="1025" max="1025" width="54.28515625" style="53" customWidth="1"/>
    <col min="1026" max="1026" width="11.5703125" style="53" customWidth="1"/>
    <col min="1027" max="1028" width="12.7109375" style="53" customWidth="1"/>
    <col min="1029" max="1031" width="11.7109375" style="53" customWidth="1"/>
    <col min="1032" max="1032" width="10.140625" style="53" customWidth="1"/>
    <col min="1033" max="1033" width="10.42578125" style="53" customWidth="1"/>
    <col min="1034" max="1034" width="14.7109375" style="53" customWidth="1"/>
    <col min="1035" max="1035" width="11.7109375" style="53" customWidth="1"/>
    <col min="1036" max="1036" width="9.5703125" style="53" customWidth="1"/>
    <col min="1037" max="1039" width="0" style="53" hidden="1" customWidth="1"/>
    <col min="1040" max="1280" width="9.140625" style="53"/>
    <col min="1281" max="1281" width="54.28515625" style="53" customWidth="1"/>
    <col min="1282" max="1282" width="11.5703125" style="53" customWidth="1"/>
    <col min="1283" max="1284" width="12.7109375" style="53" customWidth="1"/>
    <col min="1285" max="1287" width="11.7109375" style="53" customWidth="1"/>
    <col min="1288" max="1288" width="10.140625" style="53" customWidth="1"/>
    <col min="1289" max="1289" width="10.42578125" style="53" customWidth="1"/>
    <col min="1290" max="1290" width="14.7109375" style="53" customWidth="1"/>
    <col min="1291" max="1291" width="11.7109375" style="53" customWidth="1"/>
    <col min="1292" max="1292" width="9.5703125" style="53" customWidth="1"/>
    <col min="1293" max="1295" width="0" style="53" hidden="1" customWidth="1"/>
    <col min="1296" max="1536" width="9.140625" style="53"/>
    <col min="1537" max="1537" width="54.28515625" style="53" customWidth="1"/>
    <col min="1538" max="1538" width="11.5703125" style="53" customWidth="1"/>
    <col min="1539" max="1540" width="12.7109375" style="53" customWidth="1"/>
    <col min="1541" max="1543" width="11.7109375" style="53" customWidth="1"/>
    <col min="1544" max="1544" width="10.140625" style="53" customWidth="1"/>
    <col min="1545" max="1545" width="10.42578125" style="53" customWidth="1"/>
    <col min="1546" max="1546" width="14.7109375" style="53" customWidth="1"/>
    <col min="1547" max="1547" width="11.7109375" style="53" customWidth="1"/>
    <col min="1548" max="1548" width="9.5703125" style="53" customWidth="1"/>
    <col min="1549" max="1551" width="0" style="53" hidden="1" customWidth="1"/>
    <col min="1552" max="1792" width="9.140625" style="53"/>
    <col min="1793" max="1793" width="54.28515625" style="53" customWidth="1"/>
    <col min="1794" max="1794" width="11.5703125" style="53" customWidth="1"/>
    <col min="1795" max="1796" width="12.7109375" style="53" customWidth="1"/>
    <col min="1797" max="1799" width="11.7109375" style="53" customWidth="1"/>
    <col min="1800" max="1800" width="10.140625" style="53" customWidth="1"/>
    <col min="1801" max="1801" width="10.42578125" style="53" customWidth="1"/>
    <col min="1802" max="1802" width="14.7109375" style="53" customWidth="1"/>
    <col min="1803" max="1803" width="11.7109375" style="53" customWidth="1"/>
    <col min="1804" max="1804" width="9.5703125" style="53" customWidth="1"/>
    <col min="1805" max="1807" width="0" style="53" hidden="1" customWidth="1"/>
    <col min="1808" max="2048" width="9.140625" style="53"/>
    <col min="2049" max="2049" width="54.28515625" style="53" customWidth="1"/>
    <col min="2050" max="2050" width="11.5703125" style="53" customWidth="1"/>
    <col min="2051" max="2052" width="12.7109375" style="53" customWidth="1"/>
    <col min="2053" max="2055" width="11.7109375" style="53" customWidth="1"/>
    <col min="2056" max="2056" width="10.140625" style="53" customWidth="1"/>
    <col min="2057" max="2057" width="10.42578125" style="53" customWidth="1"/>
    <col min="2058" max="2058" width="14.7109375" style="53" customWidth="1"/>
    <col min="2059" max="2059" width="11.7109375" style="53" customWidth="1"/>
    <col min="2060" max="2060" width="9.5703125" style="53" customWidth="1"/>
    <col min="2061" max="2063" width="0" style="53" hidden="1" customWidth="1"/>
    <col min="2064" max="2304" width="9.140625" style="53"/>
    <col min="2305" max="2305" width="54.28515625" style="53" customWidth="1"/>
    <col min="2306" max="2306" width="11.5703125" style="53" customWidth="1"/>
    <col min="2307" max="2308" width="12.7109375" style="53" customWidth="1"/>
    <col min="2309" max="2311" width="11.7109375" style="53" customWidth="1"/>
    <col min="2312" max="2312" width="10.140625" style="53" customWidth="1"/>
    <col min="2313" max="2313" width="10.42578125" style="53" customWidth="1"/>
    <col min="2314" max="2314" width="14.7109375" style="53" customWidth="1"/>
    <col min="2315" max="2315" width="11.7109375" style="53" customWidth="1"/>
    <col min="2316" max="2316" width="9.5703125" style="53" customWidth="1"/>
    <col min="2317" max="2319" width="0" style="53" hidden="1" customWidth="1"/>
    <col min="2320" max="2560" width="9.140625" style="53"/>
    <col min="2561" max="2561" width="54.28515625" style="53" customWidth="1"/>
    <col min="2562" max="2562" width="11.5703125" style="53" customWidth="1"/>
    <col min="2563" max="2564" width="12.7109375" style="53" customWidth="1"/>
    <col min="2565" max="2567" width="11.7109375" style="53" customWidth="1"/>
    <col min="2568" max="2568" width="10.140625" style="53" customWidth="1"/>
    <col min="2569" max="2569" width="10.42578125" style="53" customWidth="1"/>
    <col min="2570" max="2570" width="14.7109375" style="53" customWidth="1"/>
    <col min="2571" max="2571" width="11.7109375" style="53" customWidth="1"/>
    <col min="2572" max="2572" width="9.5703125" style="53" customWidth="1"/>
    <col min="2573" max="2575" width="0" style="53" hidden="1" customWidth="1"/>
    <col min="2576" max="2816" width="9.140625" style="53"/>
    <col min="2817" max="2817" width="54.28515625" style="53" customWidth="1"/>
    <col min="2818" max="2818" width="11.5703125" style="53" customWidth="1"/>
    <col min="2819" max="2820" width="12.7109375" style="53" customWidth="1"/>
    <col min="2821" max="2823" width="11.7109375" style="53" customWidth="1"/>
    <col min="2824" max="2824" width="10.140625" style="53" customWidth="1"/>
    <col min="2825" max="2825" width="10.42578125" style="53" customWidth="1"/>
    <col min="2826" max="2826" width="14.7109375" style="53" customWidth="1"/>
    <col min="2827" max="2827" width="11.7109375" style="53" customWidth="1"/>
    <col min="2828" max="2828" width="9.5703125" style="53" customWidth="1"/>
    <col min="2829" max="2831" width="0" style="53" hidden="1" customWidth="1"/>
    <col min="2832" max="3072" width="9.140625" style="53"/>
    <col min="3073" max="3073" width="54.28515625" style="53" customWidth="1"/>
    <col min="3074" max="3074" width="11.5703125" style="53" customWidth="1"/>
    <col min="3075" max="3076" width="12.7109375" style="53" customWidth="1"/>
    <col min="3077" max="3079" width="11.7109375" style="53" customWidth="1"/>
    <col min="3080" max="3080" width="10.140625" style="53" customWidth="1"/>
    <col min="3081" max="3081" width="10.42578125" style="53" customWidth="1"/>
    <col min="3082" max="3082" width="14.7109375" style="53" customWidth="1"/>
    <col min="3083" max="3083" width="11.7109375" style="53" customWidth="1"/>
    <col min="3084" max="3084" width="9.5703125" style="53" customWidth="1"/>
    <col min="3085" max="3087" width="0" style="53" hidden="1" customWidth="1"/>
    <col min="3088" max="3328" width="9.140625" style="53"/>
    <col min="3329" max="3329" width="54.28515625" style="53" customWidth="1"/>
    <col min="3330" max="3330" width="11.5703125" style="53" customWidth="1"/>
    <col min="3331" max="3332" width="12.7109375" style="53" customWidth="1"/>
    <col min="3333" max="3335" width="11.7109375" style="53" customWidth="1"/>
    <col min="3336" max="3336" width="10.140625" style="53" customWidth="1"/>
    <col min="3337" max="3337" width="10.42578125" style="53" customWidth="1"/>
    <col min="3338" max="3338" width="14.7109375" style="53" customWidth="1"/>
    <col min="3339" max="3339" width="11.7109375" style="53" customWidth="1"/>
    <col min="3340" max="3340" width="9.5703125" style="53" customWidth="1"/>
    <col min="3341" max="3343" width="0" style="53" hidden="1" customWidth="1"/>
    <col min="3344" max="3584" width="9.140625" style="53"/>
    <col min="3585" max="3585" width="54.28515625" style="53" customWidth="1"/>
    <col min="3586" max="3586" width="11.5703125" style="53" customWidth="1"/>
    <col min="3587" max="3588" width="12.7109375" style="53" customWidth="1"/>
    <col min="3589" max="3591" width="11.7109375" style="53" customWidth="1"/>
    <col min="3592" max="3592" width="10.140625" style="53" customWidth="1"/>
    <col min="3593" max="3593" width="10.42578125" style="53" customWidth="1"/>
    <col min="3594" max="3594" width="14.7109375" style="53" customWidth="1"/>
    <col min="3595" max="3595" width="11.7109375" style="53" customWidth="1"/>
    <col min="3596" max="3596" width="9.5703125" style="53" customWidth="1"/>
    <col min="3597" max="3599" width="0" style="53" hidden="1" customWidth="1"/>
    <col min="3600" max="3840" width="9.140625" style="53"/>
    <col min="3841" max="3841" width="54.28515625" style="53" customWidth="1"/>
    <col min="3842" max="3842" width="11.5703125" style="53" customWidth="1"/>
    <col min="3843" max="3844" width="12.7109375" style="53" customWidth="1"/>
    <col min="3845" max="3847" width="11.7109375" style="53" customWidth="1"/>
    <col min="3848" max="3848" width="10.140625" style="53" customWidth="1"/>
    <col min="3849" max="3849" width="10.42578125" style="53" customWidth="1"/>
    <col min="3850" max="3850" width="14.7109375" style="53" customWidth="1"/>
    <col min="3851" max="3851" width="11.7109375" style="53" customWidth="1"/>
    <col min="3852" max="3852" width="9.5703125" style="53" customWidth="1"/>
    <col min="3853" max="3855" width="0" style="53" hidden="1" customWidth="1"/>
    <col min="3856" max="4096" width="9.140625" style="53"/>
    <col min="4097" max="4097" width="54.28515625" style="53" customWidth="1"/>
    <col min="4098" max="4098" width="11.5703125" style="53" customWidth="1"/>
    <col min="4099" max="4100" width="12.7109375" style="53" customWidth="1"/>
    <col min="4101" max="4103" width="11.7109375" style="53" customWidth="1"/>
    <col min="4104" max="4104" width="10.140625" style="53" customWidth="1"/>
    <col min="4105" max="4105" width="10.42578125" style="53" customWidth="1"/>
    <col min="4106" max="4106" width="14.7109375" style="53" customWidth="1"/>
    <col min="4107" max="4107" width="11.7109375" style="53" customWidth="1"/>
    <col min="4108" max="4108" width="9.5703125" style="53" customWidth="1"/>
    <col min="4109" max="4111" width="0" style="53" hidden="1" customWidth="1"/>
    <col min="4112" max="4352" width="9.140625" style="53"/>
    <col min="4353" max="4353" width="54.28515625" style="53" customWidth="1"/>
    <col min="4354" max="4354" width="11.5703125" style="53" customWidth="1"/>
    <col min="4355" max="4356" width="12.7109375" style="53" customWidth="1"/>
    <col min="4357" max="4359" width="11.7109375" style="53" customWidth="1"/>
    <col min="4360" max="4360" width="10.140625" style="53" customWidth="1"/>
    <col min="4361" max="4361" width="10.42578125" style="53" customWidth="1"/>
    <col min="4362" max="4362" width="14.7109375" style="53" customWidth="1"/>
    <col min="4363" max="4363" width="11.7109375" style="53" customWidth="1"/>
    <col min="4364" max="4364" width="9.5703125" style="53" customWidth="1"/>
    <col min="4365" max="4367" width="0" style="53" hidden="1" customWidth="1"/>
    <col min="4368" max="4608" width="9.140625" style="53"/>
    <col min="4609" max="4609" width="54.28515625" style="53" customWidth="1"/>
    <col min="4610" max="4610" width="11.5703125" style="53" customWidth="1"/>
    <col min="4611" max="4612" width="12.7109375" style="53" customWidth="1"/>
    <col min="4613" max="4615" width="11.7109375" style="53" customWidth="1"/>
    <col min="4616" max="4616" width="10.140625" style="53" customWidth="1"/>
    <col min="4617" max="4617" width="10.42578125" style="53" customWidth="1"/>
    <col min="4618" max="4618" width="14.7109375" style="53" customWidth="1"/>
    <col min="4619" max="4619" width="11.7109375" style="53" customWidth="1"/>
    <col min="4620" max="4620" width="9.5703125" style="53" customWidth="1"/>
    <col min="4621" max="4623" width="0" style="53" hidden="1" customWidth="1"/>
    <col min="4624" max="4864" width="9.140625" style="53"/>
    <col min="4865" max="4865" width="54.28515625" style="53" customWidth="1"/>
    <col min="4866" max="4866" width="11.5703125" style="53" customWidth="1"/>
    <col min="4867" max="4868" width="12.7109375" style="53" customWidth="1"/>
    <col min="4869" max="4871" width="11.7109375" style="53" customWidth="1"/>
    <col min="4872" max="4872" width="10.140625" style="53" customWidth="1"/>
    <col min="4873" max="4873" width="10.42578125" style="53" customWidth="1"/>
    <col min="4874" max="4874" width="14.7109375" style="53" customWidth="1"/>
    <col min="4875" max="4875" width="11.7109375" style="53" customWidth="1"/>
    <col min="4876" max="4876" width="9.5703125" style="53" customWidth="1"/>
    <col min="4877" max="4879" width="0" style="53" hidden="1" customWidth="1"/>
    <col min="4880" max="5120" width="9.140625" style="53"/>
    <col min="5121" max="5121" width="54.28515625" style="53" customWidth="1"/>
    <col min="5122" max="5122" width="11.5703125" style="53" customWidth="1"/>
    <col min="5123" max="5124" width="12.7109375" style="53" customWidth="1"/>
    <col min="5125" max="5127" width="11.7109375" style="53" customWidth="1"/>
    <col min="5128" max="5128" width="10.140625" style="53" customWidth="1"/>
    <col min="5129" max="5129" width="10.42578125" style="53" customWidth="1"/>
    <col min="5130" max="5130" width="14.7109375" style="53" customWidth="1"/>
    <col min="5131" max="5131" width="11.7109375" style="53" customWidth="1"/>
    <col min="5132" max="5132" width="9.5703125" style="53" customWidth="1"/>
    <col min="5133" max="5135" width="0" style="53" hidden="1" customWidth="1"/>
    <col min="5136" max="5376" width="9.140625" style="53"/>
    <col min="5377" max="5377" width="54.28515625" style="53" customWidth="1"/>
    <col min="5378" max="5378" width="11.5703125" style="53" customWidth="1"/>
    <col min="5379" max="5380" width="12.7109375" style="53" customWidth="1"/>
    <col min="5381" max="5383" width="11.7109375" style="53" customWidth="1"/>
    <col min="5384" max="5384" width="10.140625" style="53" customWidth="1"/>
    <col min="5385" max="5385" width="10.42578125" style="53" customWidth="1"/>
    <col min="5386" max="5386" width="14.7109375" style="53" customWidth="1"/>
    <col min="5387" max="5387" width="11.7109375" style="53" customWidth="1"/>
    <col min="5388" max="5388" width="9.5703125" style="53" customWidth="1"/>
    <col min="5389" max="5391" width="0" style="53" hidden="1" customWidth="1"/>
    <col min="5392" max="5632" width="9.140625" style="53"/>
    <col min="5633" max="5633" width="54.28515625" style="53" customWidth="1"/>
    <col min="5634" max="5634" width="11.5703125" style="53" customWidth="1"/>
    <col min="5635" max="5636" width="12.7109375" style="53" customWidth="1"/>
    <col min="5637" max="5639" width="11.7109375" style="53" customWidth="1"/>
    <col min="5640" max="5640" width="10.140625" style="53" customWidth="1"/>
    <col min="5641" max="5641" width="10.42578125" style="53" customWidth="1"/>
    <col min="5642" max="5642" width="14.7109375" style="53" customWidth="1"/>
    <col min="5643" max="5643" width="11.7109375" style="53" customWidth="1"/>
    <col min="5644" max="5644" width="9.5703125" style="53" customWidth="1"/>
    <col min="5645" max="5647" width="0" style="53" hidden="1" customWidth="1"/>
    <col min="5648" max="5888" width="9.140625" style="53"/>
    <col min="5889" max="5889" width="54.28515625" style="53" customWidth="1"/>
    <col min="5890" max="5890" width="11.5703125" style="53" customWidth="1"/>
    <col min="5891" max="5892" width="12.7109375" style="53" customWidth="1"/>
    <col min="5893" max="5895" width="11.7109375" style="53" customWidth="1"/>
    <col min="5896" max="5896" width="10.140625" style="53" customWidth="1"/>
    <col min="5897" max="5897" width="10.42578125" style="53" customWidth="1"/>
    <col min="5898" max="5898" width="14.7109375" style="53" customWidth="1"/>
    <col min="5899" max="5899" width="11.7109375" style="53" customWidth="1"/>
    <col min="5900" max="5900" width="9.5703125" style="53" customWidth="1"/>
    <col min="5901" max="5903" width="0" style="53" hidden="1" customWidth="1"/>
    <col min="5904" max="6144" width="9.140625" style="53"/>
    <col min="6145" max="6145" width="54.28515625" style="53" customWidth="1"/>
    <col min="6146" max="6146" width="11.5703125" style="53" customWidth="1"/>
    <col min="6147" max="6148" width="12.7109375" style="53" customWidth="1"/>
    <col min="6149" max="6151" width="11.7109375" style="53" customWidth="1"/>
    <col min="6152" max="6152" width="10.140625" style="53" customWidth="1"/>
    <col min="6153" max="6153" width="10.42578125" style="53" customWidth="1"/>
    <col min="6154" max="6154" width="14.7109375" style="53" customWidth="1"/>
    <col min="6155" max="6155" width="11.7109375" style="53" customWidth="1"/>
    <col min="6156" max="6156" width="9.5703125" style="53" customWidth="1"/>
    <col min="6157" max="6159" width="0" style="53" hidden="1" customWidth="1"/>
    <col min="6160" max="6400" width="9.140625" style="53"/>
    <col min="6401" max="6401" width="54.28515625" style="53" customWidth="1"/>
    <col min="6402" max="6402" width="11.5703125" style="53" customWidth="1"/>
    <col min="6403" max="6404" width="12.7109375" style="53" customWidth="1"/>
    <col min="6405" max="6407" width="11.7109375" style="53" customWidth="1"/>
    <col min="6408" max="6408" width="10.140625" style="53" customWidth="1"/>
    <col min="6409" max="6409" width="10.42578125" style="53" customWidth="1"/>
    <col min="6410" max="6410" width="14.7109375" style="53" customWidth="1"/>
    <col min="6411" max="6411" width="11.7109375" style="53" customWidth="1"/>
    <col min="6412" max="6412" width="9.5703125" style="53" customWidth="1"/>
    <col min="6413" max="6415" width="0" style="53" hidden="1" customWidth="1"/>
    <col min="6416" max="6656" width="9.140625" style="53"/>
    <col min="6657" max="6657" width="54.28515625" style="53" customWidth="1"/>
    <col min="6658" max="6658" width="11.5703125" style="53" customWidth="1"/>
    <col min="6659" max="6660" width="12.7109375" style="53" customWidth="1"/>
    <col min="6661" max="6663" width="11.7109375" style="53" customWidth="1"/>
    <col min="6664" max="6664" width="10.140625" style="53" customWidth="1"/>
    <col min="6665" max="6665" width="10.42578125" style="53" customWidth="1"/>
    <col min="6666" max="6666" width="14.7109375" style="53" customWidth="1"/>
    <col min="6667" max="6667" width="11.7109375" style="53" customWidth="1"/>
    <col min="6668" max="6668" width="9.5703125" style="53" customWidth="1"/>
    <col min="6669" max="6671" width="0" style="53" hidden="1" customWidth="1"/>
    <col min="6672" max="6912" width="9.140625" style="53"/>
    <col min="6913" max="6913" width="54.28515625" style="53" customWidth="1"/>
    <col min="6914" max="6914" width="11.5703125" style="53" customWidth="1"/>
    <col min="6915" max="6916" width="12.7109375" style="53" customWidth="1"/>
    <col min="6917" max="6919" width="11.7109375" style="53" customWidth="1"/>
    <col min="6920" max="6920" width="10.140625" style="53" customWidth="1"/>
    <col min="6921" max="6921" width="10.42578125" style="53" customWidth="1"/>
    <col min="6922" max="6922" width="14.7109375" style="53" customWidth="1"/>
    <col min="6923" max="6923" width="11.7109375" style="53" customWidth="1"/>
    <col min="6924" max="6924" width="9.5703125" style="53" customWidth="1"/>
    <col min="6925" max="6927" width="0" style="53" hidden="1" customWidth="1"/>
    <col min="6928" max="7168" width="9.140625" style="53"/>
    <col min="7169" max="7169" width="54.28515625" style="53" customWidth="1"/>
    <col min="7170" max="7170" width="11.5703125" style="53" customWidth="1"/>
    <col min="7171" max="7172" width="12.7109375" style="53" customWidth="1"/>
    <col min="7173" max="7175" width="11.7109375" style="53" customWidth="1"/>
    <col min="7176" max="7176" width="10.140625" style="53" customWidth="1"/>
    <col min="7177" max="7177" width="10.42578125" style="53" customWidth="1"/>
    <col min="7178" max="7178" width="14.7109375" style="53" customWidth="1"/>
    <col min="7179" max="7179" width="11.7109375" style="53" customWidth="1"/>
    <col min="7180" max="7180" width="9.5703125" style="53" customWidth="1"/>
    <col min="7181" max="7183" width="0" style="53" hidden="1" customWidth="1"/>
    <col min="7184" max="7424" width="9.140625" style="53"/>
    <col min="7425" max="7425" width="54.28515625" style="53" customWidth="1"/>
    <col min="7426" max="7426" width="11.5703125" style="53" customWidth="1"/>
    <col min="7427" max="7428" width="12.7109375" style="53" customWidth="1"/>
    <col min="7429" max="7431" width="11.7109375" style="53" customWidth="1"/>
    <col min="7432" max="7432" width="10.140625" style="53" customWidth="1"/>
    <col min="7433" max="7433" width="10.42578125" style="53" customWidth="1"/>
    <col min="7434" max="7434" width="14.7109375" style="53" customWidth="1"/>
    <col min="7435" max="7435" width="11.7109375" style="53" customWidth="1"/>
    <col min="7436" max="7436" width="9.5703125" style="53" customWidth="1"/>
    <col min="7437" max="7439" width="0" style="53" hidden="1" customWidth="1"/>
    <col min="7440" max="7680" width="9.140625" style="53"/>
    <col min="7681" max="7681" width="54.28515625" style="53" customWidth="1"/>
    <col min="7682" max="7682" width="11.5703125" style="53" customWidth="1"/>
    <col min="7683" max="7684" width="12.7109375" style="53" customWidth="1"/>
    <col min="7685" max="7687" width="11.7109375" style="53" customWidth="1"/>
    <col min="7688" max="7688" width="10.140625" style="53" customWidth="1"/>
    <col min="7689" max="7689" width="10.42578125" style="53" customWidth="1"/>
    <col min="7690" max="7690" width="14.7109375" style="53" customWidth="1"/>
    <col min="7691" max="7691" width="11.7109375" style="53" customWidth="1"/>
    <col min="7692" max="7692" width="9.5703125" style="53" customWidth="1"/>
    <col min="7693" max="7695" width="0" style="53" hidden="1" customWidth="1"/>
    <col min="7696" max="7936" width="9.140625" style="53"/>
    <col min="7937" max="7937" width="54.28515625" style="53" customWidth="1"/>
    <col min="7938" max="7938" width="11.5703125" style="53" customWidth="1"/>
    <col min="7939" max="7940" width="12.7109375" style="53" customWidth="1"/>
    <col min="7941" max="7943" width="11.7109375" style="53" customWidth="1"/>
    <col min="7944" max="7944" width="10.140625" style="53" customWidth="1"/>
    <col min="7945" max="7945" width="10.42578125" style="53" customWidth="1"/>
    <col min="7946" max="7946" width="14.7109375" style="53" customWidth="1"/>
    <col min="7947" max="7947" width="11.7109375" style="53" customWidth="1"/>
    <col min="7948" max="7948" width="9.5703125" style="53" customWidth="1"/>
    <col min="7949" max="7951" width="0" style="53" hidden="1" customWidth="1"/>
    <col min="7952" max="8192" width="9.140625" style="53"/>
    <col min="8193" max="8193" width="54.28515625" style="53" customWidth="1"/>
    <col min="8194" max="8194" width="11.5703125" style="53" customWidth="1"/>
    <col min="8195" max="8196" width="12.7109375" style="53" customWidth="1"/>
    <col min="8197" max="8199" width="11.7109375" style="53" customWidth="1"/>
    <col min="8200" max="8200" width="10.140625" style="53" customWidth="1"/>
    <col min="8201" max="8201" width="10.42578125" style="53" customWidth="1"/>
    <col min="8202" max="8202" width="14.7109375" style="53" customWidth="1"/>
    <col min="8203" max="8203" width="11.7109375" style="53" customWidth="1"/>
    <col min="8204" max="8204" width="9.5703125" style="53" customWidth="1"/>
    <col min="8205" max="8207" width="0" style="53" hidden="1" customWidth="1"/>
    <col min="8208" max="8448" width="9.140625" style="53"/>
    <col min="8449" max="8449" width="54.28515625" style="53" customWidth="1"/>
    <col min="8450" max="8450" width="11.5703125" style="53" customWidth="1"/>
    <col min="8451" max="8452" width="12.7109375" style="53" customWidth="1"/>
    <col min="8453" max="8455" width="11.7109375" style="53" customWidth="1"/>
    <col min="8456" max="8456" width="10.140625" style="53" customWidth="1"/>
    <col min="8457" max="8457" width="10.42578125" style="53" customWidth="1"/>
    <col min="8458" max="8458" width="14.7109375" style="53" customWidth="1"/>
    <col min="8459" max="8459" width="11.7109375" style="53" customWidth="1"/>
    <col min="8460" max="8460" width="9.5703125" style="53" customWidth="1"/>
    <col min="8461" max="8463" width="0" style="53" hidden="1" customWidth="1"/>
    <col min="8464" max="8704" width="9.140625" style="53"/>
    <col min="8705" max="8705" width="54.28515625" style="53" customWidth="1"/>
    <col min="8706" max="8706" width="11.5703125" style="53" customWidth="1"/>
    <col min="8707" max="8708" width="12.7109375" style="53" customWidth="1"/>
    <col min="8709" max="8711" width="11.7109375" style="53" customWidth="1"/>
    <col min="8712" max="8712" width="10.140625" style="53" customWidth="1"/>
    <col min="8713" max="8713" width="10.42578125" style="53" customWidth="1"/>
    <col min="8714" max="8714" width="14.7109375" style="53" customWidth="1"/>
    <col min="8715" max="8715" width="11.7109375" style="53" customWidth="1"/>
    <col min="8716" max="8716" width="9.5703125" style="53" customWidth="1"/>
    <col min="8717" max="8719" width="0" style="53" hidden="1" customWidth="1"/>
    <col min="8720" max="8960" width="9.140625" style="53"/>
    <col min="8961" max="8961" width="54.28515625" style="53" customWidth="1"/>
    <col min="8962" max="8962" width="11.5703125" style="53" customWidth="1"/>
    <col min="8963" max="8964" width="12.7109375" style="53" customWidth="1"/>
    <col min="8965" max="8967" width="11.7109375" style="53" customWidth="1"/>
    <col min="8968" max="8968" width="10.140625" style="53" customWidth="1"/>
    <col min="8969" max="8969" width="10.42578125" style="53" customWidth="1"/>
    <col min="8970" max="8970" width="14.7109375" style="53" customWidth="1"/>
    <col min="8971" max="8971" width="11.7109375" style="53" customWidth="1"/>
    <col min="8972" max="8972" width="9.5703125" style="53" customWidth="1"/>
    <col min="8973" max="8975" width="0" style="53" hidden="1" customWidth="1"/>
    <col min="8976" max="9216" width="9.140625" style="53"/>
    <col min="9217" max="9217" width="54.28515625" style="53" customWidth="1"/>
    <col min="9218" max="9218" width="11.5703125" style="53" customWidth="1"/>
    <col min="9219" max="9220" width="12.7109375" style="53" customWidth="1"/>
    <col min="9221" max="9223" width="11.7109375" style="53" customWidth="1"/>
    <col min="9224" max="9224" width="10.140625" style="53" customWidth="1"/>
    <col min="9225" max="9225" width="10.42578125" style="53" customWidth="1"/>
    <col min="9226" max="9226" width="14.7109375" style="53" customWidth="1"/>
    <col min="9227" max="9227" width="11.7109375" style="53" customWidth="1"/>
    <col min="9228" max="9228" width="9.5703125" style="53" customWidth="1"/>
    <col min="9229" max="9231" width="0" style="53" hidden="1" customWidth="1"/>
    <col min="9232" max="9472" width="9.140625" style="53"/>
    <col min="9473" max="9473" width="54.28515625" style="53" customWidth="1"/>
    <col min="9474" max="9474" width="11.5703125" style="53" customWidth="1"/>
    <col min="9475" max="9476" width="12.7109375" style="53" customWidth="1"/>
    <col min="9477" max="9479" width="11.7109375" style="53" customWidth="1"/>
    <col min="9480" max="9480" width="10.140625" style="53" customWidth="1"/>
    <col min="9481" max="9481" width="10.42578125" style="53" customWidth="1"/>
    <col min="9482" max="9482" width="14.7109375" style="53" customWidth="1"/>
    <col min="9483" max="9483" width="11.7109375" style="53" customWidth="1"/>
    <col min="9484" max="9484" width="9.5703125" style="53" customWidth="1"/>
    <col min="9485" max="9487" width="0" style="53" hidden="1" customWidth="1"/>
    <col min="9488" max="9728" width="9.140625" style="53"/>
    <col min="9729" max="9729" width="54.28515625" style="53" customWidth="1"/>
    <col min="9730" max="9730" width="11.5703125" style="53" customWidth="1"/>
    <col min="9731" max="9732" width="12.7109375" style="53" customWidth="1"/>
    <col min="9733" max="9735" width="11.7109375" style="53" customWidth="1"/>
    <col min="9736" max="9736" width="10.140625" style="53" customWidth="1"/>
    <col min="9737" max="9737" width="10.42578125" style="53" customWidth="1"/>
    <col min="9738" max="9738" width="14.7109375" style="53" customWidth="1"/>
    <col min="9739" max="9739" width="11.7109375" style="53" customWidth="1"/>
    <col min="9740" max="9740" width="9.5703125" style="53" customWidth="1"/>
    <col min="9741" max="9743" width="0" style="53" hidden="1" customWidth="1"/>
    <col min="9744" max="9984" width="9.140625" style="53"/>
    <col min="9985" max="9985" width="54.28515625" style="53" customWidth="1"/>
    <col min="9986" max="9986" width="11.5703125" style="53" customWidth="1"/>
    <col min="9987" max="9988" width="12.7109375" style="53" customWidth="1"/>
    <col min="9989" max="9991" width="11.7109375" style="53" customWidth="1"/>
    <col min="9992" max="9992" width="10.140625" style="53" customWidth="1"/>
    <col min="9993" max="9993" width="10.42578125" style="53" customWidth="1"/>
    <col min="9994" max="9994" width="14.7109375" style="53" customWidth="1"/>
    <col min="9995" max="9995" width="11.7109375" style="53" customWidth="1"/>
    <col min="9996" max="9996" width="9.5703125" style="53" customWidth="1"/>
    <col min="9997" max="9999" width="0" style="53" hidden="1" customWidth="1"/>
    <col min="10000" max="10240" width="9.140625" style="53"/>
    <col min="10241" max="10241" width="54.28515625" style="53" customWidth="1"/>
    <col min="10242" max="10242" width="11.5703125" style="53" customWidth="1"/>
    <col min="10243" max="10244" width="12.7109375" style="53" customWidth="1"/>
    <col min="10245" max="10247" width="11.7109375" style="53" customWidth="1"/>
    <col min="10248" max="10248" width="10.140625" style="53" customWidth="1"/>
    <col min="10249" max="10249" width="10.42578125" style="53" customWidth="1"/>
    <col min="10250" max="10250" width="14.7109375" style="53" customWidth="1"/>
    <col min="10251" max="10251" width="11.7109375" style="53" customWidth="1"/>
    <col min="10252" max="10252" width="9.5703125" style="53" customWidth="1"/>
    <col min="10253" max="10255" width="0" style="53" hidden="1" customWidth="1"/>
    <col min="10256" max="10496" width="9.140625" style="53"/>
    <col min="10497" max="10497" width="54.28515625" style="53" customWidth="1"/>
    <col min="10498" max="10498" width="11.5703125" style="53" customWidth="1"/>
    <col min="10499" max="10500" width="12.7109375" style="53" customWidth="1"/>
    <col min="10501" max="10503" width="11.7109375" style="53" customWidth="1"/>
    <col min="10504" max="10504" width="10.140625" style="53" customWidth="1"/>
    <col min="10505" max="10505" width="10.42578125" style="53" customWidth="1"/>
    <col min="10506" max="10506" width="14.7109375" style="53" customWidth="1"/>
    <col min="10507" max="10507" width="11.7109375" style="53" customWidth="1"/>
    <col min="10508" max="10508" width="9.5703125" style="53" customWidth="1"/>
    <col min="10509" max="10511" width="0" style="53" hidden="1" customWidth="1"/>
    <col min="10512" max="10752" width="9.140625" style="53"/>
    <col min="10753" max="10753" width="54.28515625" style="53" customWidth="1"/>
    <col min="10754" max="10754" width="11.5703125" style="53" customWidth="1"/>
    <col min="10755" max="10756" width="12.7109375" style="53" customWidth="1"/>
    <col min="10757" max="10759" width="11.7109375" style="53" customWidth="1"/>
    <col min="10760" max="10760" width="10.140625" style="53" customWidth="1"/>
    <col min="10761" max="10761" width="10.42578125" style="53" customWidth="1"/>
    <col min="10762" max="10762" width="14.7109375" style="53" customWidth="1"/>
    <col min="10763" max="10763" width="11.7109375" style="53" customWidth="1"/>
    <col min="10764" max="10764" width="9.5703125" style="53" customWidth="1"/>
    <col min="10765" max="10767" width="0" style="53" hidden="1" customWidth="1"/>
    <col min="10768" max="11008" width="9.140625" style="53"/>
    <col min="11009" max="11009" width="54.28515625" style="53" customWidth="1"/>
    <col min="11010" max="11010" width="11.5703125" style="53" customWidth="1"/>
    <col min="11011" max="11012" width="12.7109375" style="53" customWidth="1"/>
    <col min="11013" max="11015" width="11.7109375" style="53" customWidth="1"/>
    <col min="11016" max="11016" width="10.140625" style="53" customWidth="1"/>
    <col min="11017" max="11017" width="10.42578125" style="53" customWidth="1"/>
    <col min="11018" max="11018" width="14.7109375" style="53" customWidth="1"/>
    <col min="11019" max="11019" width="11.7109375" style="53" customWidth="1"/>
    <col min="11020" max="11020" width="9.5703125" style="53" customWidth="1"/>
    <col min="11021" max="11023" width="0" style="53" hidden="1" customWidth="1"/>
    <col min="11024" max="11264" width="9.140625" style="53"/>
    <col min="11265" max="11265" width="54.28515625" style="53" customWidth="1"/>
    <col min="11266" max="11266" width="11.5703125" style="53" customWidth="1"/>
    <col min="11267" max="11268" width="12.7109375" style="53" customWidth="1"/>
    <col min="11269" max="11271" width="11.7109375" style="53" customWidth="1"/>
    <col min="11272" max="11272" width="10.140625" style="53" customWidth="1"/>
    <col min="11273" max="11273" width="10.42578125" style="53" customWidth="1"/>
    <col min="11274" max="11274" width="14.7109375" style="53" customWidth="1"/>
    <col min="11275" max="11275" width="11.7109375" style="53" customWidth="1"/>
    <col min="11276" max="11276" width="9.5703125" style="53" customWidth="1"/>
    <col min="11277" max="11279" width="0" style="53" hidden="1" customWidth="1"/>
    <col min="11280" max="11520" width="9.140625" style="53"/>
    <col min="11521" max="11521" width="54.28515625" style="53" customWidth="1"/>
    <col min="11522" max="11522" width="11.5703125" style="53" customWidth="1"/>
    <col min="11523" max="11524" width="12.7109375" style="53" customWidth="1"/>
    <col min="11525" max="11527" width="11.7109375" style="53" customWidth="1"/>
    <col min="11528" max="11528" width="10.140625" style="53" customWidth="1"/>
    <col min="11529" max="11529" width="10.42578125" style="53" customWidth="1"/>
    <col min="11530" max="11530" width="14.7109375" style="53" customWidth="1"/>
    <col min="11531" max="11531" width="11.7109375" style="53" customWidth="1"/>
    <col min="11532" max="11532" width="9.5703125" style="53" customWidth="1"/>
    <col min="11533" max="11535" width="0" style="53" hidden="1" customWidth="1"/>
    <col min="11536" max="11776" width="9.140625" style="53"/>
    <col min="11777" max="11777" width="54.28515625" style="53" customWidth="1"/>
    <col min="11778" max="11778" width="11.5703125" style="53" customWidth="1"/>
    <col min="11779" max="11780" width="12.7109375" style="53" customWidth="1"/>
    <col min="11781" max="11783" width="11.7109375" style="53" customWidth="1"/>
    <col min="11784" max="11784" width="10.140625" style="53" customWidth="1"/>
    <col min="11785" max="11785" width="10.42578125" style="53" customWidth="1"/>
    <col min="11786" max="11786" width="14.7109375" style="53" customWidth="1"/>
    <col min="11787" max="11787" width="11.7109375" style="53" customWidth="1"/>
    <col min="11788" max="11788" width="9.5703125" style="53" customWidth="1"/>
    <col min="11789" max="11791" width="0" style="53" hidden="1" customWidth="1"/>
    <col min="11792" max="12032" width="9.140625" style="53"/>
    <col min="12033" max="12033" width="54.28515625" style="53" customWidth="1"/>
    <col min="12034" max="12034" width="11.5703125" style="53" customWidth="1"/>
    <col min="12035" max="12036" width="12.7109375" style="53" customWidth="1"/>
    <col min="12037" max="12039" width="11.7109375" style="53" customWidth="1"/>
    <col min="12040" max="12040" width="10.140625" style="53" customWidth="1"/>
    <col min="12041" max="12041" width="10.42578125" style="53" customWidth="1"/>
    <col min="12042" max="12042" width="14.7109375" style="53" customWidth="1"/>
    <col min="12043" max="12043" width="11.7109375" style="53" customWidth="1"/>
    <col min="12044" max="12044" width="9.5703125" style="53" customWidth="1"/>
    <col min="12045" max="12047" width="0" style="53" hidden="1" customWidth="1"/>
    <col min="12048" max="12288" width="9.140625" style="53"/>
    <col min="12289" max="12289" width="54.28515625" style="53" customWidth="1"/>
    <col min="12290" max="12290" width="11.5703125" style="53" customWidth="1"/>
    <col min="12291" max="12292" width="12.7109375" style="53" customWidth="1"/>
    <col min="12293" max="12295" width="11.7109375" style="53" customWidth="1"/>
    <col min="12296" max="12296" width="10.140625" style="53" customWidth="1"/>
    <col min="12297" max="12297" width="10.42578125" style="53" customWidth="1"/>
    <col min="12298" max="12298" width="14.7109375" style="53" customWidth="1"/>
    <col min="12299" max="12299" width="11.7109375" style="53" customWidth="1"/>
    <col min="12300" max="12300" width="9.5703125" style="53" customWidth="1"/>
    <col min="12301" max="12303" width="0" style="53" hidden="1" customWidth="1"/>
    <col min="12304" max="12544" width="9.140625" style="53"/>
    <col min="12545" max="12545" width="54.28515625" style="53" customWidth="1"/>
    <col min="12546" max="12546" width="11.5703125" style="53" customWidth="1"/>
    <col min="12547" max="12548" width="12.7109375" style="53" customWidth="1"/>
    <col min="12549" max="12551" width="11.7109375" style="53" customWidth="1"/>
    <col min="12552" max="12552" width="10.140625" style="53" customWidth="1"/>
    <col min="12553" max="12553" width="10.42578125" style="53" customWidth="1"/>
    <col min="12554" max="12554" width="14.7109375" style="53" customWidth="1"/>
    <col min="12555" max="12555" width="11.7109375" style="53" customWidth="1"/>
    <col min="12556" max="12556" width="9.5703125" style="53" customWidth="1"/>
    <col min="12557" max="12559" width="0" style="53" hidden="1" customWidth="1"/>
    <col min="12560" max="12800" width="9.140625" style="53"/>
    <col min="12801" max="12801" width="54.28515625" style="53" customWidth="1"/>
    <col min="12802" max="12802" width="11.5703125" style="53" customWidth="1"/>
    <col min="12803" max="12804" width="12.7109375" style="53" customWidth="1"/>
    <col min="12805" max="12807" width="11.7109375" style="53" customWidth="1"/>
    <col min="12808" max="12808" width="10.140625" style="53" customWidth="1"/>
    <col min="12809" max="12809" width="10.42578125" style="53" customWidth="1"/>
    <col min="12810" max="12810" width="14.7109375" style="53" customWidth="1"/>
    <col min="12811" max="12811" width="11.7109375" style="53" customWidth="1"/>
    <col min="12812" max="12812" width="9.5703125" style="53" customWidth="1"/>
    <col min="12813" max="12815" width="0" style="53" hidden="1" customWidth="1"/>
    <col min="12816" max="13056" width="9.140625" style="53"/>
    <col min="13057" max="13057" width="54.28515625" style="53" customWidth="1"/>
    <col min="13058" max="13058" width="11.5703125" style="53" customWidth="1"/>
    <col min="13059" max="13060" width="12.7109375" style="53" customWidth="1"/>
    <col min="13061" max="13063" width="11.7109375" style="53" customWidth="1"/>
    <col min="13064" max="13064" width="10.140625" style="53" customWidth="1"/>
    <col min="13065" max="13065" width="10.42578125" style="53" customWidth="1"/>
    <col min="13066" max="13066" width="14.7109375" style="53" customWidth="1"/>
    <col min="13067" max="13067" width="11.7109375" style="53" customWidth="1"/>
    <col min="13068" max="13068" width="9.5703125" style="53" customWidth="1"/>
    <col min="13069" max="13071" width="0" style="53" hidden="1" customWidth="1"/>
    <col min="13072" max="13312" width="9.140625" style="53"/>
    <col min="13313" max="13313" width="54.28515625" style="53" customWidth="1"/>
    <col min="13314" max="13314" width="11.5703125" style="53" customWidth="1"/>
    <col min="13315" max="13316" width="12.7109375" style="53" customWidth="1"/>
    <col min="13317" max="13319" width="11.7109375" style="53" customWidth="1"/>
    <col min="13320" max="13320" width="10.140625" style="53" customWidth="1"/>
    <col min="13321" max="13321" width="10.42578125" style="53" customWidth="1"/>
    <col min="13322" max="13322" width="14.7109375" style="53" customWidth="1"/>
    <col min="13323" max="13323" width="11.7109375" style="53" customWidth="1"/>
    <col min="13324" max="13324" width="9.5703125" style="53" customWidth="1"/>
    <col min="13325" max="13327" width="0" style="53" hidden="1" customWidth="1"/>
    <col min="13328" max="13568" width="9.140625" style="53"/>
    <col min="13569" max="13569" width="54.28515625" style="53" customWidth="1"/>
    <col min="13570" max="13570" width="11.5703125" style="53" customWidth="1"/>
    <col min="13571" max="13572" width="12.7109375" style="53" customWidth="1"/>
    <col min="13573" max="13575" width="11.7109375" style="53" customWidth="1"/>
    <col min="13576" max="13576" width="10.140625" style="53" customWidth="1"/>
    <col min="13577" max="13577" width="10.42578125" style="53" customWidth="1"/>
    <col min="13578" max="13578" width="14.7109375" style="53" customWidth="1"/>
    <col min="13579" max="13579" width="11.7109375" style="53" customWidth="1"/>
    <col min="13580" max="13580" width="9.5703125" style="53" customWidth="1"/>
    <col min="13581" max="13583" width="0" style="53" hidden="1" customWidth="1"/>
    <col min="13584" max="13824" width="9.140625" style="53"/>
    <col min="13825" max="13825" width="54.28515625" style="53" customWidth="1"/>
    <col min="13826" max="13826" width="11.5703125" style="53" customWidth="1"/>
    <col min="13827" max="13828" width="12.7109375" style="53" customWidth="1"/>
    <col min="13829" max="13831" width="11.7109375" style="53" customWidth="1"/>
    <col min="13832" max="13832" width="10.140625" style="53" customWidth="1"/>
    <col min="13833" max="13833" width="10.42578125" style="53" customWidth="1"/>
    <col min="13834" max="13834" width="14.7109375" style="53" customWidth="1"/>
    <col min="13835" max="13835" width="11.7109375" style="53" customWidth="1"/>
    <col min="13836" max="13836" width="9.5703125" style="53" customWidth="1"/>
    <col min="13837" max="13839" width="0" style="53" hidden="1" customWidth="1"/>
    <col min="13840" max="14080" width="9.140625" style="53"/>
    <col min="14081" max="14081" width="54.28515625" style="53" customWidth="1"/>
    <col min="14082" max="14082" width="11.5703125" style="53" customWidth="1"/>
    <col min="14083" max="14084" width="12.7109375" style="53" customWidth="1"/>
    <col min="14085" max="14087" width="11.7109375" style="53" customWidth="1"/>
    <col min="14088" max="14088" width="10.140625" style="53" customWidth="1"/>
    <col min="14089" max="14089" width="10.42578125" style="53" customWidth="1"/>
    <col min="14090" max="14090" width="14.7109375" style="53" customWidth="1"/>
    <col min="14091" max="14091" width="11.7109375" style="53" customWidth="1"/>
    <col min="14092" max="14092" width="9.5703125" style="53" customWidth="1"/>
    <col min="14093" max="14095" width="0" style="53" hidden="1" customWidth="1"/>
    <col min="14096" max="14336" width="9.140625" style="53"/>
    <col min="14337" max="14337" width="54.28515625" style="53" customWidth="1"/>
    <col min="14338" max="14338" width="11.5703125" style="53" customWidth="1"/>
    <col min="14339" max="14340" width="12.7109375" style="53" customWidth="1"/>
    <col min="14341" max="14343" width="11.7109375" style="53" customWidth="1"/>
    <col min="14344" max="14344" width="10.140625" style="53" customWidth="1"/>
    <col min="14345" max="14345" width="10.42578125" style="53" customWidth="1"/>
    <col min="14346" max="14346" width="14.7109375" style="53" customWidth="1"/>
    <col min="14347" max="14347" width="11.7109375" style="53" customWidth="1"/>
    <col min="14348" max="14348" width="9.5703125" style="53" customWidth="1"/>
    <col min="14349" max="14351" width="0" style="53" hidden="1" customWidth="1"/>
    <col min="14352" max="14592" width="9.140625" style="53"/>
    <col min="14593" max="14593" width="54.28515625" style="53" customWidth="1"/>
    <col min="14594" max="14594" width="11.5703125" style="53" customWidth="1"/>
    <col min="14595" max="14596" width="12.7109375" style="53" customWidth="1"/>
    <col min="14597" max="14599" width="11.7109375" style="53" customWidth="1"/>
    <col min="14600" max="14600" width="10.140625" style="53" customWidth="1"/>
    <col min="14601" max="14601" width="10.42578125" style="53" customWidth="1"/>
    <col min="14602" max="14602" width="14.7109375" style="53" customWidth="1"/>
    <col min="14603" max="14603" width="11.7109375" style="53" customWidth="1"/>
    <col min="14604" max="14604" width="9.5703125" style="53" customWidth="1"/>
    <col min="14605" max="14607" width="0" style="53" hidden="1" customWidth="1"/>
    <col min="14608" max="14848" width="9.140625" style="53"/>
    <col min="14849" max="14849" width="54.28515625" style="53" customWidth="1"/>
    <col min="14850" max="14850" width="11.5703125" style="53" customWidth="1"/>
    <col min="14851" max="14852" width="12.7109375" style="53" customWidth="1"/>
    <col min="14853" max="14855" width="11.7109375" style="53" customWidth="1"/>
    <col min="14856" max="14856" width="10.140625" style="53" customWidth="1"/>
    <col min="14857" max="14857" width="10.42578125" style="53" customWidth="1"/>
    <col min="14858" max="14858" width="14.7109375" style="53" customWidth="1"/>
    <col min="14859" max="14859" width="11.7109375" style="53" customWidth="1"/>
    <col min="14860" max="14860" width="9.5703125" style="53" customWidth="1"/>
    <col min="14861" max="14863" width="0" style="53" hidden="1" customWidth="1"/>
    <col min="14864" max="15104" width="9.140625" style="53"/>
    <col min="15105" max="15105" width="54.28515625" style="53" customWidth="1"/>
    <col min="15106" max="15106" width="11.5703125" style="53" customWidth="1"/>
    <col min="15107" max="15108" width="12.7109375" style="53" customWidth="1"/>
    <col min="15109" max="15111" width="11.7109375" style="53" customWidth="1"/>
    <col min="15112" max="15112" width="10.140625" style="53" customWidth="1"/>
    <col min="15113" max="15113" width="10.42578125" style="53" customWidth="1"/>
    <col min="15114" max="15114" width="14.7109375" style="53" customWidth="1"/>
    <col min="15115" max="15115" width="11.7109375" style="53" customWidth="1"/>
    <col min="15116" max="15116" width="9.5703125" style="53" customWidth="1"/>
    <col min="15117" max="15119" width="0" style="53" hidden="1" customWidth="1"/>
    <col min="15120" max="15360" width="9.140625" style="53"/>
    <col min="15361" max="15361" width="54.28515625" style="53" customWidth="1"/>
    <col min="15362" max="15362" width="11.5703125" style="53" customWidth="1"/>
    <col min="15363" max="15364" width="12.7109375" style="53" customWidth="1"/>
    <col min="15365" max="15367" width="11.7109375" style="53" customWidth="1"/>
    <col min="15368" max="15368" width="10.140625" style="53" customWidth="1"/>
    <col min="15369" max="15369" width="10.42578125" style="53" customWidth="1"/>
    <col min="15370" max="15370" width="14.7109375" style="53" customWidth="1"/>
    <col min="15371" max="15371" width="11.7109375" style="53" customWidth="1"/>
    <col min="15372" max="15372" width="9.5703125" style="53" customWidth="1"/>
    <col min="15373" max="15375" width="0" style="53" hidden="1" customWidth="1"/>
    <col min="15376" max="15616" width="9.140625" style="53"/>
    <col min="15617" max="15617" width="54.28515625" style="53" customWidth="1"/>
    <col min="15618" max="15618" width="11.5703125" style="53" customWidth="1"/>
    <col min="15619" max="15620" width="12.7109375" style="53" customWidth="1"/>
    <col min="15621" max="15623" width="11.7109375" style="53" customWidth="1"/>
    <col min="15624" max="15624" width="10.140625" style="53" customWidth="1"/>
    <col min="15625" max="15625" width="10.42578125" style="53" customWidth="1"/>
    <col min="15626" max="15626" width="14.7109375" style="53" customWidth="1"/>
    <col min="15627" max="15627" width="11.7109375" style="53" customWidth="1"/>
    <col min="15628" max="15628" width="9.5703125" style="53" customWidth="1"/>
    <col min="15629" max="15631" width="0" style="53" hidden="1" customWidth="1"/>
    <col min="15632" max="15872" width="9.140625" style="53"/>
    <col min="15873" max="15873" width="54.28515625" style="53" customWidth="1"/>
    <col min="15874" max="15874" width="11.5703125" style="53" customWidth="1"/>
    <col min="15875" max="15876" width="12.7109375" style="53" customWidth="1"/>
    <col min="15877" max="15879" width="11.7109375" style="53" customWidth="1"/>
    <col min="15880" max="15880" width="10.140625" style="53" customWidth="1"/>
    <col min="15881" max="15881" width="10.42578125" style="53" customWidth="1"/>
    <col min="15882" max="15882" width="14.7109375" style="53" customWidth="1"/>
    <col min="15883" max="15883" width="11.7109375" style="53" customWidth="1"/>
    <col min="15884" max="15884" width="9.5703125" style="53" customWidth="1"/>
    <col min="15885" max="15887" width="0" style="53" hidden="1" customWidth="1"/>
    <col min="15888" max="16128" width="9.140625" style="53"/>
    <col min="16129" max="16129" width="54.28515625" style="53" customWidth="1"/>
    <col min="16130" max="16130" width="11.5703125" style="53" customWidth="1"/>
    <col min="16131" max="16132" width="12.7109375" style="53" customWidth="1"/>
    <col min="16133" max="16135" width="11.7109375" style="53" customWidth="1"/>
    <col min="16136" max="16136" width="10.140625" style="53" customWidth="1"/>
    <col min="16137" max="16137" width="10.42578125" style="53" customWidth="1"/>
    <col min="16138" max="16138" width="14.7109375" style="53" customWidth="1"/>
    <col min="16139" max="16139" width="11.7109375" style="53" customWidth="1"/>
    <col min="16140" max="16140" width="9.5703125" style="53" customWidth="1"/>
    <col min="16141" max="16143" width="0" style="53" hidden="1" customWidth="1"/>
    <col min="16144" max="16384" width="9.140625" style="53"/>
  </cols>
  <sheetData>
    <row r="1" spans="1:14" x14ac:dyDescent="0.5">
      <c r="A1" s="364" t="s">
        <v>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4" s="55" customFormat="1" ht="84.95" customHeight="1" x14ac:dyDescent="0.2">
      <c r="A2" s="365" t="s">
        <v>49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7"/>
      <c r="N2" s="54"/>
    </row>
    <row r="3" spans="1:14" ht="140.1" customHeight="1" x14ac:dyDescent="0.5">
      <c r="A3" s="365" t="s">
        <v>50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7"/>
    </row>
    <row r="4" spans="1:14" x14ac:dyDescent="0.5">
      <c r="A4" s="361" t="s">
        <v>51</v>
      </c>
      <c r="B4" s="362"/>
      <c r="C4" s="362"/>
      <c r="D4" s="363"/>
      <c r="E4" s="361" t="s">
        <v>52</v>
      </c>
      <c r="F4" s="362"/>
      <c r="G4" s="362"/>
      <c r="H4" s="362"/>
      <c r="I4" s="362"/>
      <c r="J4" s="362"/>
      <c r="K4" s="362"/>
      <c r="L4" s="363"/>
    </row>
    <row r="5" spans="1:14" x14ac:dyDescent="0.5">
      <c r="A5" s="352" t="s">
        <v>53</v>
      </c>
      <c r="B5" s="353"/>
      <c r="C5" s="353"/>
      <c r="D5" s="354"/>
      <c r="E5" s="352" t="s">
        <v>54</v>
      </c>
      <c r="F5" s="353"/>
      <c r="G5" s="353"/>
      <c r="H5" s="353"/>
      <c r="I5" s="353"/>
      <c r="J5" s="353"/>
      <c r="K5" s="353"/>
      <c r="L5" s="354"/>
    </row>
    <row r="6" spans="1:14" x14ac:dyDescent="0.5">
      <c r="A6" s="352" t="s">
        <v>55</v>
      </c>
      <c r="B6" s="353"/>
      <c r="C6" s="353"/>
      <c r="D6" s="354"/>
      <c r="E6" s="352" t="s">
        <v>56</v>
      </c>
      <c r="F6" s="353"/>
      <c r="G6" s="353"/>
      <c r="H6" s="353"/>
      <c r="I6" s="353"/>
      <c r="J6" s="353"/>
      <c r="K6" s="353"/>
      <c r="L6" s="354"/>
    </row>
    <row r="7" spans="1:14" x14ac:dyDescent="0.5">
      <c r="A7" s="355" t="s">
        <v>57</v>
      </c>
      <c r="B7" s="356"/>
      <c r="C7" s="356"/>
      <c r="D7" s="357"/>
      <c r="E7" s="355" t="s">
        <v>57</v>
      </c>
      <c r="F7" s="356"/>
      <c r="G7" s="356"/>
      <c r="H7" s="356"/>
      <c r="I7" s="356"/>
      <c r="J7" s="356"/>
      <c r="K7" s="356"/>
      <c r="L7" s="357"/>
    </row>
    <row r="8" spans="1:14" x14ac:dyDescent="0.5">
      <c r="A8" s="56" t="s">
        <v>58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1:14" x14ac:dyDescent="0.5">
      <c r="A9" s="60" t="s">
        <v>59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3"/>
    </row>
    <row r="10" spans="1:14" ht="125.1" customHeight="1" x14ac:dyDescent="0.5">
      <c r="A10" s="358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60"/>
    </row>
    <row r="11" spans="1:14" ht="33" customHeight="1" x14ac:dyDescent="0.5">
      <c r="A11" s="361" t="s">
        <v>60</v>
      </c>
      <c r="B11" s="362"/>
      <c r="C11" s="362"/>
      <c r="D11" s="363"/>
      <c r="E11" s="361" t="s">
        <v>61</v>
      </c>
      <c r="F11" s="362"/>
      <c r="G11" s="362"/>
      <c r="H11" s="362"/>
      <c r="I11" s="362"/>
      <c r="J11" s="362"/>
      <c r="K11" s="362"/>
      <c r="L11" s="363"/>
    </row>
    <row r="12" spans="1:14" ht="33" customHeight="1" x14ac:dyDescent="0.5">
      <c r="A12" s="352" t="s">
        <v>56</v>
      </c>
      <c r="B12" s="353"/>
      <c r="C12" s="353"/>
      <c r="D12" s="354"/>
      <c r="E12" s="352" t="s">
        <v>56</v>
      </c>
      <c r="F12" s="353"/>
      <c r="G12" s="353"/>
      <c r="H12" s="353"/>
      <c r="I12" s="353"/>
      <c r="J12" s="353"/>
      <c r="K12" s="353"/>
      <c r="L12" s="354"/>
    </row>
    <row r="13" spans="1:14" ht="33" customHeight="1" x14ac:dyDescent="0.5">
      <c r="A13" s="355" t="s">
        <v>57</v>
      </c>
      <c r="B13" s="356"/>
      <c r="C13" s="356"/>
      <c r="D13" s="357"/>
      <c r="E13" s="355" t="s">
        <v>57</v>
      </c>
      <c r="F13" s="356"/>
      <c r="G13" s="356"/>
      <c r="H13" s="356"/>
      <c r="I13" s="356"/>
      <c r="J13" s="356"/>
      <c r="K13" s="356"/>
      <c r="L13" s="357"/>
    </row>
  </sheetData>
  <mergeCells count="18">
    <mergeCell ref="A5:D5"/>
    <mergeCell ref="E5:L5"/>
    <mergeCell ref="A1:L1"/>
    <mergeCell ref="A2:L2"/>
    <mergeCell ref="A3:L3"/>
    <mergeCell ref="A4:D4"/>
    <mergeCell ref="E4:L4"/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  <mergeCell ref="E11:L11"/>
  </mergeCells>
  <pageMargins left="0.98425196850393704" right="0.47244094488188981" top="1.1811023622047245" bottom="0.59055118110236227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5BD31-7D11-4264-8775-55D96E8D06D9}">
  <sheetPr>
    <pageSetUpPr fitToPage="1"/>
  </sheetPr>
  <dimension ref="A1:AY181"/>
  <sheetViews>
    <sheetView view="pageBreakPreview" zoomScale="80" zoomScaleNormal="100" zoomScaleSheetLayoutView="80" workbookViewId="0">
      <selection activeCell="AM106" sqref="AM106"/>
    </sheetView>
  </sheetViews>
  <sheetFormatPr defaultRowHeight="20.25" x14ac:dyDescent="0.5"/>
  <cols>
    <col min="1" max="1" width="55.140625" style="65" customWidth="1"/>
    <col min="2" max="2" width="13.85546875" style="209" bestFit="1" customWidth="1"/>
    <col min="3" max="3" width="8.140625" style="65" bestFit="1" customWidth="1"/>
    <col min="4" max="10" width="10.42578125" style="65" bestFit="1" customWidth="1"/>
    <col min="11" max="11" width="10.42578125" style="65" customWidth="1"/>
    <col min="12" max="12" width="10.42578125" style="65" bestFit="1" customWidth="1"/>
    <col min="13" max="13" width="13.85546875" style="65" bestFit="1" customWidth="1"/>
    <col min="14" max="15" width="10.42578125" style="65" bestFit="1" customWidth="1"/>
    <col min="16" max="16" width="10.5703125" style="65" bestFit="1" customWidth="1"/>
    <col min="17" max="17" width="10.85546875" style="65" customWidth="1"/>
    <col min="18" max="18" width="10.5703125" style="65" customWidth="1"/>
    <col min="19" max="19" width="10.42578125" style="65" bestFit="1" customWidth="1"/>
    <col min="20" max="20" width="7.28515625" style="65" customWidth="1"/>
    <col min="21" max="21" width="11.28515625" style="65" bestFit="1" customWidth="1"/>
    <col min="22" max="22" width="9" style="65" customWidth="1"/>
    <col min="23" max="23" width="11.7109375" style="65" bestFit="1" customWidth="1"/>
    <col min="24" max="24" width="10.28515625" style="65" customWidth="1"/>
    <col min="25" max="25" width="12.85546875" style="65" bestFit="1" customWidth="1"/>
    <col min="26" max="26" width="12.7109375" style="65" bestFit="1" customWidth="1"/>
    <col min="27" max="29" width="12" style="65" bestFit="1" customWidth="1"/>
    <col min="30" max="30" width="12.7109375" style="65" bestFit="1" customWidth="1"/>
    <col min="31" max="31" width="10.28515625" style="65" customWidth="1"/>
    <col min="32" max="34" width="11.5703125" style="65" bestFit="1" customWidth="1"/>
    <col min="35" max="36" width="11.7109375" style="65" bestFit="1" customWidth="1"/>
    <col min="37" max="39" width="11.85546875" style="65" bestFit="1" customWidth="1"/>
    <col min="40" max="40" width="11.7109375" style="65" bestFit="1" customWidth="1"/>
    <col min="41" max="41" width="13.28515625" style="65" bestFit="1" customWidth="1"/>
    <col min="42" max="42" width="10.5703125" style="65" bestFit="1" customWidth="1"/>
    <col min="43" max="61" width="9.140625" style="65"/>
    <col min="62" max="63" width="10.42578125" style="65" bestFit="1" customWidth="1"/>
    <col min="64" max="67" width="9.140625" style="65"/>
    <col min="68" max="69" width="11.5703125" style="65" bestFit="1" customWidth="1"/>
    <col min="70" max="256" width="9.140625" style="65"/>
    <col min="257" max="257" width="55.140625" style="65" customWidth="1"/>
    <col min="258" max="258" width="13.85546875" style="65" bestFit="1" customWidth="1"/>
    <col min="259" max="259" width="8.140625" style="65" bestFit="1" customWidth="1"/>
    <col min="260" max="266" width="10.42578125" style="65" bestFit="1" customWidth="1"/>
    <col min="267" max="267" width="10.42578125" style="65" customWidth="1"/>
    <col min="268" max="268" width="10.42578125" style="65" bestFit="1" customWidth="1"/>
    <col min="269" max="269" width="13.85546875" style="65" bestFit="1" customWidth="1"/>
    <col min="270" max="271" width="10.42578125" style="65" bestFit="1" customWidth="1"/>
    <col min="272" max="272" width="10.5703125" style="65" bestFit="1" customWidth="1"/>
    <col min="273" max="273" width="10.85546875" style="65" customWidth="1"/>
    <col min="274" max="274" width="10.5703125" style="65" customWidth="1"/>
    <col min="275" max="275" width="10.42578125" style="65" bestFit="1" customWidth="1"/>
    <col min="276" max="276" width="7.28515625" style="65" customWidth="1"/>
    <col min="277" max="277" width="11.28515625" style="65" bestFit="1" customWidth="1"/>
    <col min="278" max="278" width="9" style="65" customWidth="1"/>
    <col min="279" max="279" width="11.7109375" style="65" bestFit="1" customWidth="1"/>
    <col min="280" max="280" width="10.28515625" style="65" customWidth="1"/>
    <col min="281" max="281" width="12.85546875" style="65" bestFit="1" customWidth="1"/>
    <col min="282" max="282" width="12.7109375" style="65" bestFit="1" customWidth="1"/>
    <col min="283" max="285" width="12" style="65" bestFit="1" customWidth="1"/>
    <col min="286" max="286" width="12.7109375" style="65" bestFit="1" customWidth="1"/>
    <col min="287" max="287" width="10.28515625" style="65" customWidth="1"/>
    <col min="288" max="290" width="11.5703125" style="65" bestFit="1" customWidth="1"/>
    <col min="291" max="292" width="11.7109375" style="65" bestFit="1" customWidth="1"/>
    <col min="293" max="295" width="11.85546875" style="65" bestFit="1" customWidth="1"/>
    <col min="296" max="296" width="11.7109375" style="65" bestFit="1" customWidth="1"/>
    <col min="297" max="297" width="13.28515625" style="65" bestFit="1" customWidth="1"/>
    <col min="298" max="298" width="10.5703125" style="65" bestFit="1" customWidth="1"/>
    <col min="299" max="317" width="9.140625" style="65"/>
    <col min="318" max="319" width="10.42578125" style="65" bestFit="1" customWidth="1"/>
    <col min="320" max="323" width="9.140625" style="65"/>
    <col min="324" max="325" width="11.5703125" style="65" bestFit="1" customWidth="1"/>
    <col min="326" max="512" width="9.140625" style="65"/>
    <col min="513" max="513" width="55.140625" style="65" customWidth="1"/>
    <col min="514" max="514" width="13.85546875" style="65" bestFit="1" customWidth="1"/>
    <col min="515" max="515" width="8.140625" style="65" bestFit="1" customWidth="1"/>
    <col min="516" max="522" width="10.42578125" style="65" bestFit="1" customWidth="1"/>
    <col min="523" max="523" width="10.42578125" style="65" customWidth="1"/>
    <col min="524" max="524" width="10.42578125" style="65" bestFit="1" customWidth="1"/>
    <col min="525" max="525" width="13.85546875" style="65" bestFit="1" customWidth="1"/>
    <col min="526" max="527" width="10.42578125" style="65" bestFit="1" customWidth="1"/>
    <col min="528" max="528" width="10.5703125" style="65" bestFit="1" customWidth="1"/>
    <col min="529" max="529" width="10.85546875" style="65" customWidth="1"/>
    <col min="530" max="530" width="10.5703125" style="65" customWidth="1"/>
    <col min="531" max="531" width="10.42578125" style="65" bestFit="1" customWidth="1"/>
    <col min="532" max="532" width="7.28515625" style="65" customWidth="1"/>
    <col min="533" max="533" width="11.28515625" style="65" bestFit="1" customWidth="1"/>
    <col min="534" max="534" width="9" style="65" customWidth="1"/>
    <col min="535" max="535" width="11.7109375" style="65" bestFit="1" customWidth="1"/>
    <col min="536" max="536" width="10.28515625" style="65" customWidth="1"/>
    <col min="537" max="537" width="12.85546875" style="65" bestFit="1" customWidth="1"/>
    <col min="538" max="538" width="12.7109375" style="65" bestFit="1" customWidth="1"/>
    <col min="539" max="541" width="12" style="65" bestFit="1" customWidth="1"/>
    <col min="542" max="542" width="12.7109375" style="65" bestFit="1" customWidth="1"/>
    <col min="543" max="543" width="10.28515625" style="65" customWidth="1"/>
    <col min="544" max="546" width="11.5703125" style="65" bestFit="1" customWidth="1"/>
    <col min="547" max="548" width="11.7109375" style="65" bestFit="1" customWidth="1"/>
    <col min="549" max="551" width="11.85546875" style="65" bestFit="1" customWidth="1"/>
    <col min="552" max="552" width="11.7109375" style="65" bestFit="1" customWidth="1"/>
    <col min="553" max="553" width="13.28515625" style="65" bestFit="1" customWidth="1"/>
    <col min="554" max="554" width="10.5703125" style="65" bestFit="1" customWidth="1"/>
    <col min="555" max="573" width="9.140625" style="65"/>
    <col min="574" max="575" width="10.42578125" style="65" bestFit="1" customWidth="1"/>
    <col min="576" max="579" width="9.140625" style="65"/>
    <col min="580" max="581" width="11.5703125" style="65" bestFit="1" customWidth="1"/>
    <col min="582" max="768" width="9.140625" style="65"/>
    <col min="769" max="769" width="55.140625" style="65" customWidth="1"/>
    <col min="770" max="770" width="13.85546875" style="65" bestFit="1" customWidth="1"/>
    <col min="771" max="771" width="8.140625" style="65" bestFit="1" customWidth="1"/>
    <col min="772" max="778" width="10.42578125" style="65" bestFit="1" customWidth="1"/>
    <col min="779" max="779" width="10.42578125" style="65" customWidth="1"/>
    <col min="780" max="780" width="10.42578125" style="65" bestFit="1" customWidth="1"/>
    <col min="781" max="781" width="13.85546875" style="65" bestFit="1" customWidth="1"/>
    <col min="782" max="783" width="10.42578125" style="65" bestFit="1" customWidth="1"/>
    <col min="784" max="784" width="10.5703125" style="65" bestFit="1" customWidth="1"/>
    <col min="785" max="785" width="10.85546875" style="65" customWidth="1"/>
    <col min="786" max="786" width="10.5703125" style="65" customWidth="1"/>
    <col min="787" max="787" width="10.42578125" style="65" bestFit="1" customWidth="1"/>
    <col min="788" max="788" width="7.28515625" style="65" customWidth="1"/>
    <col min="789" max="789" width="11.28515625" style="65" bestFit="1" customWidth="1"/>
    <col min="790" max="790" width="9" style="65" customWidth="1"/>
    <col min="791" max="791" width="11.7109375" style="65" bestFit="1" customWidth="1"/>
    <col min="792" max="792" width="10.28515625" style="65" customWidth="1"/>
    <col min="793" max="793" width="12.85546875" style="65" bestFit="1" customWidth="1"/>
    <col min="794" max="794" width="12.7109375" style="65" bestFit="1" customWidth="1"/>
    <col min="795" max="797" width="12" style="65" bestFit="1" customWidth="1"/>
    <col min="798" max="798" width="12.7109375" style="65" bestFit="1" customWidth="1"/>
    <col min="799" max="799" width="10.28515625" style="65" customWidth="1"/>
    <col min="800" max="802" width="11.5703125" style="65" bestFit="1" customWidth="1"/>
    <col min="803" max="804" width="11.7109375" style="65" bestFit="1" customWidth="1"/>
    <col min="805" max="807" width="11.85546875" style="65" bestFit="1" customWidth="1"/>
    <col min="808" max="808" width="11.7109375" style="65" bestFit="1" customWidth="1"/>
    <col min="809" max="809" width="13.28515625" style="65" bestFit="1" customWidth="1"/>
    <col min="810" max="810" width="10.5703125" style="65" bestFit="1" customWidth="1"/>
    <col min="811" max="829" width="9.140625" style="65"/>
    <col min="830" max="831" width="10.42578125" style="65" bestFit="1" customWidth="1"/>
    <col min="832" max="835" width="9.140625" style="65"/>
    <col min="836" max="837" width="11.5703125" style="65" bestFit="1" customWidth="1"/>
    <col min="838" max="1024" width="9.140625" style="65"/>
    <col min="1025" max="1025" width="55.140625" style="65" customWidth="1"/>
    <col min="1026" max="1026" width="13.85546875" style="65" bestFit="1" customWidth="1"/>
    <col min="1027" max="1027" width="8.140625" style="65" bestFit="1" customWidth="1"/>
    <col min="1028" max="1034" width="10.42578125" style="65" bestFit="1" customWidth="1"/>
    <col min="1035" max="1035" width="10.42578125" style="65" customWidth="1"/>
    <col min="1036" max="1036" width="10.42578125" style="65" bestFit="1" customWidth="1"/>
    <col min="1037" max="1037" width="13.85546875" style="65" bestFit="1" customWidth="1"/>
    <col min="1038" max="1039" width="10.42578125" style="65" bestFit="1" customWidth="1"/>
    <col min="1040" max="1040" width="10.5703125" style="65" bestFit="1" customWidth="1"/>
    <col min="1041" max="1041" width="10.85546875" style="65" customWidth="1"/>
    <col min="1042" max="1042" width="10.5703125" style="65" customWidth="1"/>
    <col min="1043" max="1043" width="10.42578125" style="65" bestFit="1" customWidth="1"/>
    <col min="1044" max="1044" width="7.28515625" style="65" customWidth="1"/>
    <col min="1045" max="1045" width="11.28515625" style="65" bestFit="1" customWidth="1"/>
    <col min="1046" max="1046" width="9" style="65" customWidth="1"/>
    <col min="1047" max="1047" width="11.7109375" style="65" bestFit="1" customWidth="1"/>
    <col min="1048" max="1048" width="10.28515625" style="65" customWidth="1"/>
    <col min="1049" max="1049" width="12.85546875" style="65" bestFit="1" customWidth="1"/>
    <col min="1050" max="1050" width="12.7109375" style="65" bestFit="1" customWidth="1"/>
    <col min="1051" max="1053" width="12" style="65" bestFit="1" customWidth="1"/>
    <col min="1054" max="1054" width="12.7109375" style="65" bestFit="1" customWidth="1"/>
    <col min="1055" max="1055" width="10.28515625" style="65" customWidth="1"/>
    <col min="1056" max="1058" width="11.5703125" style="65" bestFit="1" customWidth="1"/>
    <col min="1059" max="1060" width="11.7109375" style="65" bestFit="1" customWidth="1"/>
    <col min="1061" max="1063" width="11.85546875" style="65" bestFit="1" customWidth="1"/>
    <col min="1064" max="1064" width="11.7109375" style="65" bestFit="1" customWidth="1"/>
    <col min="1065" max="1065" width="13.28515625" style="65" bestFit="1" customWidth="1"/>
    <col min="1066" max="1066" width="10.5703125" style="65" bestFit="1" customWidth="1"/>
    <col min="1067" max="1085" width="9.140625" style="65"/>
    <col min="1086" max="1087" width="10.42578125" style="65" bestFit="1" customWidth="1"/>
    <col min="1088" max="1091" width="9.140625" style="65"/>
    <col min="1092" max="1093" width="11.5703125" style="65" bestFit="1" customWidth="1"/>
    <col min="1094" max="1280" width="9.140625" style="65"/>
    <col min="1281" max="1281" width="55.140625" style="65" customWidth="1"/>
    <col min="1282" max="1282" width="13.85546875" style="65" bestFit="1" customWidth="1"/>
    <col min="1283" max="1283" width="8.140625" style="65" bestFit="1" customWidth="1"/>
    <col min="1284" max="1290" width="10.42578125" style="65" bestFit="1" customWidth="1"/>
    <col min="1291" max="1291" width="10.42578125" style="65" customWidth="1"/>
    <col min="1292" max="1292" width="10.42578125" style="65" bestFit="1" customWidth="1"/>
    <col min="1293" max="1293" width="13.85546875" style="65" bestFit="1" customWidth="1"/>
    <col min="1294" max="1295" width="10.42578125" style="65" bestFit="1" customWidth="1"/>
    <col min="1296" max="1296" width="10.5703125" style="65" bestFit="1" customWidth="1"/>
    <col min="1297" max="1297" width="10.85546875" style="65" customWidth="1"/>
    <col min="1298" max="1298" width="10.5703125" style="65" customWidth="1"/>
    <col min="1299" max="1299" width="10.42578125" style="65" bestFit="1" customWidth="1"/>
    <col min="1300" max="1300" width="7.28515625" style="65" customWidth="1"/>
    <col min="1301" max="1301" width="11.28515625" style="65" bestFit="1" customWidth="1"/>
    <col min="1302" max="1302" width="9" style="65" customWidth="1"/>
    <col min="1303" max="1303" width="11.7109375" style="65" bestFit="1" customWidth="1"/>
    <col min="1304" max="1304" width="10.28515625" style="65" customWidth="1"/>
    <col min="1305" max="1305" width="12.85546875" style="65" bestFit="1" customWidth="1"/>
    <col min="1306" max="1306" width="12.7109375" style="65" bestFit="1" customWidth="1"/>
    <col min="1307" max="1309" width="12" style="65" bestFit="1" customWidth="1"/>
    <col min="1310" max="1310" width="12.7109375" style="65" bestFit="1" customWidth="1"/>
    <col min="1311" max="1311" width="10.28515625" style="65" customWidth="1"/>
    <col min="1312" max="1314" width="11.5703125" style="65" bestFit="1" customWidth="1"/>
    <col min="1315" max="1316" width="11.7109375" style="65" bestFit="1" customWidth="1"/>
    <col min="1317" max="1319" width="11.85546875" style="65" bestFit="1" customWidth="1"/>
    <col min="1320" max="1320" width="11.7109375" style="65" bestFit="1" customWidth="1"/>
    <col min="1321" max="1321" width="13.28515625" style="65" bestFit="1" customWidth="1"/>
    <col min="1322" max="1322" width="10.5703125" style="65" bestFit="1" customWidth="1"/>
    <col min="1323" max="1341" width="9.140625" style="65"/>
    <col min="1342" max="1343" width="10.42578125" style="65" bestFit="1" customWidth="1"/>
    <col min="1344" max="1347" width="9.140625" style="65"/>
    <col min="1348" max="1349" width="11.5703125" style="65" bestFit="1" customWidth="1"/>
    <col min="1350" max="1536" width="9.140625" style="65"/>
    <col min="1537" max="1537" width="55.140625" style="65" customWidth="1"/>
    <col min="1538" max="1538" width="13.85546875" style="65" bestFit="1" customWidth="1"/>
    <col min="1539" max="1539" width="8.140625" style="65" bestFit="1" customWidth="1"/>
    <col min="1540" max="1546" width="10.42578125" style="65" bestFit="1" customWidth="1"/>
    <col min="1547" max="1547" width="10.42578125" style="65" customWidth="1"/>
    <col min="1548" max="1548" width="10.42578125" style="65" bestFit="1" customWidth="1"/>
    <col min="1549" max="1549" width="13.85546875" style="65" bestFit="1" customWidth="1"/>
    <col min="1550" max="1551" width="10.42578125" style="65" bestFit="1" customWidth="1"/>
    <col min="1552" max="1552" width="10.5703125" style="65" bestFit="1" customWidth="1"/>
    <col min="1553" max="1553" width="10.85546875" style="65" customWidth="1"/>
    <col min="1554" max="1554" width="10.5703125" style="65" customWidth="1"/>
    <col min="1555" max="1555" width="10.42578125" style="65" bestFit="1" customWidth="1"/>
    <col min="1556" max="1556" width="7.28515625" style="65" customWidth="1"/>
    <col min="1557" max="1557" width="11.28515625" style="65" bestFit="1" customWidth="1"/>
    <col min="1558" max="1558" width="9" style="65" customWidth="1"/>
    <col min="1559" max="1559" width="11.7109375" style="65" bestFit="1" customWidth="1"/>
    <col min="1560" max="1560" width="10.28515625" style="65" customWidth="1"/>
    <col min="1561" max="1561" width="12.85546875" style="65" bestFit="1" customWidth="1"/>
    <col min="1562" max="1562" width="12.7109375" style="65" bestFit="1" customWidth="1"/>
    <col min="1563" max="1565" width="12" style="65" bestFit="1" customWidth="1"/>
    <col min="1566" max="1566" width="12.7109375" style="65" bestFit="1" customWidth="1"/>
    <col min="1567" max="1567" width="10.28515625" style="65" customWidth="1"/>
    <col min="1568" max="1570" width="11.5703125" style="65" bestFit="1" customWidth="1"/>
    <col min="1571" max="1572" width="11.7109375" style="65" bestFit="1" customWidth="1"/>
    <col min="1573" max="1575" width="11.85546875" style="65" bestFit="1" customWidth="1"/>
    <col min="1576" max="1576" width="11.7109375" style="65" bestFit="1" customWidth="1"/>
    <col min="1577" max="1577" width="13.28515625" style="65" bestFit="1" customWidth="1"/>
    <col min="1578" max="1578" width="10.5703125" style="65" bestFit="1" customWidth="1"/>
    <col min="1579" max="1597" width="9.140625" style="65"/>
    <col min="1598" max="1599" width="10.42578125" style="65" bestFit="1" customWidth="1"/>
    <col min="1600" max="1603" width="9.140625" style="65"/>
    <col min="1604" max="1605" width="11.5703125" style="65" bestFit="1" customWidth="1"/>
    <col min="1606" max="1792" width="9.140625" style="65"/>
    <col min="1793" max="1793" width="55.140625" style="65" customWidth="1"/>
    <col min="1794" max="1794" width="13.85546875" style="65" bestFit="1" customWidth="1"/>
    <col min="1795" max="1795" width="8.140625" style="65" bestFit="1" customWidth="1"/>
    <col min="1796" max="1802" width="10.42578125" style="65" bestFit="1" customWidth="1"/>
    <col min="1803" max="1803" width="10.42578125" style="65" customWidth="1"/>
    <col min="1804" max="1804" width="10.42578125" style="65" bestFit="1" customWidth="1"/>
    <col min="1805" max="1805" width="13.85546875" style="65" bestFit="1" customWidth="1"/>
    <col min="1806" max="1807" width="10.42578125" style="65" bestFit="1" customWidth="1"/>
    <col min="1808" max="1808" width="10.5703125" style="65" bestFit="1" customWidth="1"/>
    <col min="1809" max="1809" width="10.85546875" style="65" customWidth="1"/>
    <col min="1810" max="1810" width="10.5703125" style="65" customWidth="1"/>
    <col min="1811" max="1811" width="10.42578125" style="65" bestFit="1" customWidth="1"/>
    <col min="1812" max="1812" width="7.28515625" style="65" customWidth="1"/>
    <col min="1813" max="1813" width="11.28515625" style="65" bestFit="1" customWidth="1"/>
    <col min="1814" max="1814" width="9" style="65" customWidth="1"/>
    <col min="1815" max="1815" width="11.7109375" style="65" bestFit="1" customWidth="1"/>
    <col min="1816" max="1816" width="10.28515625" style="65" customWidth="1"/>
    <col min="1817" max="1817" width="12.85546875" style="65" bestFit="1" customWidth="1"/>
    <col min="1818" max="1818" width="12.7109375" style="65" bestFit="1" customWidth="1"/>
    <col min="1819" max="1821" width="12" style="65" bestFit="1" customWidth="1"/>
    <col min="1822" max="1822" width="12.7109375" style="65" bestFit="1" customWidth="1"/>
    <col min="1823" max="1823" width="10.28515625" style="65" customWidth="1"/>
    <col min="1824" max="1826" width="11.5703125" style="65" bestFit="1" customWidth="1"/>
    <col min="1827" max="1828" width="11.7109375" style="65" bestFit="1" customWidth="1"/>
    <col min="1829" max="1831" width="11.85546875" style="65" bestFit="1" customWidth="1"/>
    <col min="1832" max="1832" width="11.7109375" style="65" bestFit="1" customWidth="1"/>
    <col min="1833" max="1833" width="13.28515625" style="65" bestFit="1" customWidth="1"/>
    <col min="1834" max="1834" width="10.5703125" style="65" bestFit="1" customWidth="1"/>
    <col min="1835" max="1853" width="9.140625" style="65"/>
    <col min="1854" max="1855" width="10.42578125" style="65" bestFit="1" customWidth="1"/>
    <col min="1856" max="1859" width="9.140625" style="65"/>
    <col min="1860" max="1861" width="11.5703125" style="65" bestFit="1" customWidth="1"/>
    <col min="1862" max="2048" width="9.140625" style="65"/>
    <col min="2049" max="2049" width="55.140625" style="65" customWidth="1"/>
    <col min="2050" max="2050" width="13.85546875" style="65" bestFit="1" customWidth="1"/>
    <col min="2051" max="2051" width="8.140625" style="65" bestFit="1" customWidth="1"/>
    <col min="2052" max="2058" width="10.42578125" style="65" bestFit="1" customWidth="1"/>
    <col min="2059" max="2059" width="10.42578125" style="65" customWidth="1"/>
    <col min="2060" max="2060" width="10.42578125" style="65" bestFit="1" customWidth="1"/>
    <col min="2061" max="2061" width="13.85546875" style="65" bestFit="1" customWidth="1"/>
    <col min="2062" max="2063" width="10.42578125" style="65" bestFit="1" customWidth="1"/>
    <col min="2064" max="2064" width="10.5703125" style="65" bestFit="1" customWidth="1"/>
    <col min="2065" max="2065" width="10.85546875" style="65" customWidth="1"/>
    <col min="2066" max="2066" width="10.5703125" style="65" customWidth="1"/>
    <col min="2067" max="2067" width="10.42578125" style="65" bestFit="1" customWidth="1"/>
    <col min="2068" max="2068" width="7.28515625" style="65" customWidth="1"/>
    <col min="2069" max="2069" width="11.28515625" style="65" bestFit="1" customWidth="1"/>
    <col min="2070" max="2070" width="9" style="65" customWidth="1"/>
    <col min="2071" max="2071" width="11.7109375" style="65" bestFit="1" customWidth="1"/>
    <col min="2072" max="2072" width="10.28515625" style="65" customWidth="1"/>
    <col min="2073" max="2073" width="12.85546875" style="65" bestFit="1" customWidth="1"/>
    <col min="2074" max="2074" width="12.7109375" style="65" bestFit="1" customWidth="1"/>
    <col min="2075" max="2077" width="12" style="65" bestFit="1" customWidth="1"/>
    <col min="2078" max="2078" width="12.7109375" style="65" bestFit="1" customWidth="1"/>
    <col min="2079" max="2079" width="10.28515625" style="65" customWidth="1"/>
    <col min="2080" max="2082" width="11.5703125" style="65" bestFit="1" customWidth="1"/>
    <col min="2083" max="2084" width="11.7109375" style="65" bestFit="1" customWidth="1"/>
    <col min="2085" max="2087" width="11.85546875" style="65" bestFit="1" customWidth="1"/>
    <col min="2088" max="2088" width="11.7109375" style="65" bestFit="1" customWidth="1"/>
    <col min="2089" max="2089" width="13.28515625" style="65" bestFit="1" customWidth="1"/>
    <col min="2090" max="2090" width="10.5703125" style="65" bestFit="1" customWidth="1"/>
    <col min="2091" max="2109" width="9.140625" style="65"/>
    <col min="2110" max="2111" width="10.42578125" style="65" bestFit="1" customWidth="1"/>
    <col min="2112" max="2115" width="9.140625" style="65"/>
    <col min="2116" max="2117" width="11.5703125" style="65" bestFit="1" customWidth="1"/>
    <col min="2118" max="2304" width="9.140625" style="65"/>
    <col min="2305" max="2305" width="55.140625" style="65" customWidth="1"/>
    <col min="2306" max="2306" width="13.85546875" style="65" bestFit="1" customWidth="1"/>
    <col min="2307" max="2307" width="8.140625" style="65" bestFit="1" customWidth="1"/>
    <col min="2308" max="2314" width="10.42578125" style="65" bestFit="1" customWidth="1"/>
    <col min="2315" max="2315" width="10.42578125" style="65" customWidth="1"/>
    <col min="2316" max="2316" width="10.42578125" style="65" bestFit="1" customWidth="1"/>
    <col min="2317" max="2317" width="13.85546875" style="65" bestFit="1" customWidth="1"/>
    <col min="2318" max="2319" width="10.42578125" style="65" bestFit="1" customWidth="1"/>
    <col min="2320" max="2320" width="10.5703125" style="65" bestFit="1" customWidth="1"/>
    <col min="2321" max="2321" width="10.85546875" style="65" customWidth="1"/>
    <col min="2322" max="2322" width="10.5703125" style="65" customWidth="1"/>
    <col min="2323" max="2323" width="10.42578125" style="65" bestFit="1" customWidth="1"/>
    <col min="2324" max="2324" width="7.28515625" style="65" customWidth="1"/>
    <col min="2325" max="2325" width="11.28515625" style="65" bestFit="1" customWidth="1"/>
    <col min="2326" max="2326" width="9" style="65" customWidth="1"/>
    <col min="2327" max="2327" width="11.7109375" style="65" bestFit="1" customWidth="1"/>
    <col min="2328" max="2328" width="10.28515625" style="65" customWidth="1"/>
    <col min="2329" max="2329" width="12.85546875" style="65" bestFit="1" customWidth="1"/>
    <col min="2330" max="2330" width="12.7109375" style="65" bestFit="1" customWidth="1"/>
    <col min="2331" max="2333" width="12" style="65" bestFit="1" customWidth="1"/>
    <col min="2334" max="2334" width="12.7109375" style="65" bestFit="1" customWidth="1"/>
    <col min="2335" max="2335" width="10.28515625" style="65" customWidth="1"/>
    <col min="2336" max="2338" width="11.5703125" style="65" bestFit="1" customWidth="1"/>
    <col min="2339" max="2340" width="11.7109375" style="65" bestFit="1" customWidth="1"/>
    <col min="2341" max="2343" width="11.85546875" style="65" bestFit="1" customWidth="1"/>
    <col min="2344" max="2344" width="11.7109375" style="65" bestFit="1" customWidth="1"/>
    <col min="2345" max="2345" width="13.28515625" style="65" bestFit="1" customWidth="1"/>
    <col min="2346" max="2346" width="10.5703125" style="65" bestFit="1" customWidth="1"/>
    <col min="2347" max="2365" width="9.140625" style="65"/>
    <col min="2366" max="2367" width="10.42578125" style="65" bestFit="1" customWidth="1"/>
    <col min="2368" max="2371" width="9.140625" style="65"/>
    <col min="2372" max="2373" width="11.5703125" style="65" bestFit="1" customWidth="1"/>
    <col min="2374" max="2560" width="9.140625" style="65"/>
    <col min="2561" max="2561" width="55.140625" style="65" customWidth="1"/>
    <col min="2562" max="2562" width="13.85546875" style="65" bestFit="1" customWidth="1"/>
    <col min="2563" max="2563" width="8.140625" style="65" bestFit="1" customWidth="1"/>
    <col min="2564" max="2570" width="10.42578125" style="65" bestFit="1" customWidth="1"/>
    <col min="2571" max="2571" width="10.42578125" style="65" customWidth="1"/>
    <col min="2572" max="2572" width="10.42578125" style="65" bestFit="1" customWidth="1"/>
    <col min="2573" max="2573" width="13.85546875" style="65" bestFit="1" customWidth="1"/>
    <col min="2574" max="2575" width="10.42578125" style="65" bestFit="1" customWidth="1"/>
    <col min="2576" max="2576" width="10.5703125" style="65" bestFit="1" customWidth="1"/>
    <col min="2577" max="2577" width="10.85546875" style="65" customWidth="1"/>
    <col min="2578" max="2578" width="10.5703125" style="65" customWidth="1"/>
    <col min="2579" max="2579" width="10.42578125" style="65" bestFit="1" customWidth="1"/>
    <col min="2580" max="2580" width="7.28515625" style="65" customWidth="1"/>
    <col min="2581" max="2581" width="11.28515625" style="65" bestFit="1" customWidth="1"/>
    <col min="2582" max="2582" width="9" style="65" customWidth="1"/>
    <col min="2583" max="2583" width="11.7109375" style="65" bestFit="1" customWidth="1"/>
    <col min="2584" max="2584" width="10.28515625" style="65" customWidth="1"/>
    <col min="2585" max="2585" width="12.85546875" style="65" bestFit="1" customWidth="1"/>
    <col min="2586" max="2586" width="12.7109375" style="65" bestFit="1" customWidth="1"/>
    <col min="2587" max="2589" width="12" style="65" bestFit="1" customWidth="1"/>
    <col min="2590" max="2590" width="12.7109375" style="65" bestFit="1" customWidth="1"/>
    <col min="2591" max="2591" width="10.28515625" style="65" customWidth="1"/>
    <col min="2592" max="2594" width="11.5703125" style="65" bestFit="1" customWidth="1"/>
    <col min="2595" max="2596" width="11.7109375" style="65" bestFit="1" customWidth="1"/>
    <col min="2597" max="2599" width="11.85546875" style="65" bestFit="1" customWidth="1"/>
    <col min="2600" max="2600" width="11.7109375" style="65" bestFit="1" customWidth="1"/>
    <col min="2601" max="2601" width="13.28515625" style="65" bestFit="1" customWidth="1"/>
    <col min="2602" max="2602" width="10.5703125" style="65" bestFit="1" customWidth="1"/>
    <col min="2603" max="2621" width="9.140625" style="65"/>
    <col min="2622" max="2623" width="10.42578125" style="65" bestFit="1" customWidth="1"/>
    <col min="2624" max="2627" width="9.140625" style="65"/>
    <col min="2628" max="2629" width="11.5703125" style="65" bestFit="1" customWidth="1"/>
    <col min="2630" max="2816" width="9.140625" style="65"/>
    <col min="2817" max="2817" width="55.140625" style="65" customWidth="1"/>
    <col min="2818" max="2818" width="13.85546875" style="65" bestFit="1" customWidth="1"/>
    <col min="2819" max="2819" width="8.140625" style="65" bestFit="1" customWidth="1"/>
    <col min="2820" max="2826" width="10.42578125" style="65" bestFit="1" customWidth="1"/>
    <col min="2827" max="2827" width="10.42578125" style="65" customWidth="1"/>
    <col min="2828" max="2828" width="10.42578125" style="65" bestFit="1" customWidth="1"/>
    <col min="2829" max="2829" width="13.85546875" style="65" bestFit="1" customWidth="1"/>
    <col min="2830" max="2831" width="10.42578125" style="65" bestFit="1" customWidth="1"/>
    <col min="2832" max="2832" width="10.5703125" style="65" bestFit="1" customWidth="1"/>
    <col min="2833" max="2833" width="10.85546875" style="65" customWidth="1"/>
    <col min="2834" max="2834" width="10.5703125" style="65" customWidth="1"/>
    <col min="2835" max="2835" width="10.42578125" style="65" bestFit="1" customWidth="1"/>
    <col min="2836" max="2836" width="7.28515625" style="65" customWidth="1"/>
    <col min="2837" max="2837" width="11.28515625" style="65" bestFit="1" customWidth="1"/>
    <col min="2838" max="2838" width="9" style="65" customWidth="1"/>
    <col min="2839" max="2839" width="11.7109375" style="65" bestFit="1" customWidth="1"/>
    <col min="2840" max="2840" width="10.28515625" style="65" customWidth="1"/>
    <col min="2841" max="2841" width="12.85546875" style="65" bestFit="1" customWidth="1"/>
    <col min="2842" max="2842" width="12.7109375" style="65" bestFit="1" customWidth="1"/>
    <col min="2843" max="2845" width="12" style="65" bestFit="1" customWidth="1"/>
    <col min="2846" max="2846" width="12.7109375" style="65" bestFit="1" customWidth="1"/>
    <col min="2847" max="2847" width="10.28515625" style="65" customWidth="1"/>
    <col min="2848" max="2850" width="11.5703125" style="65" bestFit="1" customWidth="1"/>
    <col min="2851" max="2852" width="11.7109375" style="65" bestFit="1" customWidth="1"/>
    <col min="2853" max="2855" width="11.85546875" style="65" bestFit="1" customWidth="1"/>
    <col min="2856" max="2856" width="11.7109375" style="65" bestFit="1" customWidth="1"/>
    <col min="2857" max="2857" width="13.28515625" style="65" bestFit="1" customWidth="1"/>
    <col min="2858" max="2858" width="10.5703125" style="65" bestFit="1" customWidth="1"/>
    <col min="2859" max="2877" width="9.140625" style="65"/>
    <col min="2878" max="2879" width="10.42578125" style="65" bestFit="1" customWidth="1"/>
    <col min="2880" max="2883" width="9.140625" style="65"/>
    <col min="2884" max="2885" width="11.5703125" style="65" bestFit="1" customWidth="1"/>
    <col min="2886" max="3072" width="9.140625" style="65"/>
    <col min="3073" max="3073" width="55.140625" style="65" customWidth="1"/>
    <col min="3074" max="3074" width="13.85546875" style="65" bestFit="1" customWidth="1"/>
    <col min="3075" max="3075" width="8.140625" style="65" bestFit="1" customWidth="1"/>
    <col min="3076" max="3082" width="10.42578125" style="65" bestFit="1" customWidth="1"/>
    <col min="3083" max="3083" width="10.42578125" style="65" customWidth="1"/>
    <col min="3084" max="3084" width="10.42578125" style="65" bestFit="1" customWidth="1"/>
    <col min="3085" max="3085" width="13.85546875" style="65" bestFit="1" customWidth="1"/>
    <col min="3086" max="3087" width="10.42578125" style="65" bestFit="1" customWidth="1"/>
    <col min="3088" max="3088" width="10.5703125" style="65" bestFit="1" customWidth="1"/>
    <col min="3089" max="3089" width="10.85546875" style="65" customWidth="1"/>
    <col min="3090" max="3090" width="10.5703125" style="65" customWidth="1"/>
    <col min="3091" max="3091" width="10.42578125" style="65" bestFit="1" customWidth="1"/>
    <col min="3092" max="3092" width="7.28515625" style="65" customWidth="1"/>
    <col min="3093" max="3093" width="11.28515625" style="65" bestFit="1" customWidth="1"/>
    <col min="3094" max="3094" width="9" style="65" customWidth="1"/>
    <col min="3095" max="3095" width="11.7109375" style="65" bestFit="1" customWidth="1"/>
    <col min="3096" max="3096" width="10.28515625" style="65" customWidth="1"/>
    <col min="3097" max="3097" width="12.85546875" style="65" bestFit="1" customWidth="1"/>
    <col min="3098" max="3098" width="12.7109375" style="65" bestFit="1" customWidth="1"/>
    <col min="3099" max="3101" width="12" style="65" bestFit="1" customWidth="1"/>
    <col min="3102" max="3102" width="12.7109375" style="65" bestFit="1" customWidth="1"/>
    <col min="3103" max="3103" width="10.28515625" style="65" customWidth="1"/>
    <col min="3104" max="3106" width="11.5703125" style="65" bestFit="1" customWidth="1"/>
    <col min="3107" max="3108" width="11.7109375" style="65" bestFit="1" customWidth="1"/>
    <col min="3109" max="3111" width="11.85546875" style="65" bestFit="1" customWidth="1"/>
    <col min="3112" max="3112" width="11.7109375" style="65" bestFit="1" customWidth="1"/>
    <col min="3113" max="3113" width="13.28515625" style="65" bestFit="1" customWidth="1"/>
    <col min="3114" max="3114" width="10.5703125" style="65" bestFit="1" customWidth="1"/>
    <col min="3115" max="3133" width="9.140625" style="65"/>
    <col min="3134" max="3135" width="10.42578125" style="65" bestFit="1" customWidth="1"/>
    <col min="3136" max="3139" width="9.140625" style="65"/>
    <col min="3140" max="3141" width="11.5703125" style="65" bestFit="1" customWidth="1"/>
    <col min="3142" max="3328" width="9.140625" style="65"/>
    <col min="3329" max="3329" width="55.140625" style="65" customWidth="1"/>
    <col min="3330" max="3330" width="13.85546875" style="65" bestFit="1" customWidth="1"/>
    <col min="3331" max="3331" width="8.140625" style="65" bestFit="1" customWidth="1"/>
    <col min="3332" max="3338" width="10.42578125" style="65" bestFit="1" customWidth="1"/>
    <col min="3339" max="3339" width="10.42578125" style="65" customWidth="1"/>
    <col min="3340" max="3340" width="10.42578125" style="65" bestFit="1" customWidth="1"/>
    <col min="3341" max="3341" width="13.85546875" style="65" bestFit="1" customWidth="1"/>
    <col min="3342" max="3343" width="10.42578125" style="65" bestFit="1" customWidth="1"/>
    <col min="3344" max="3344" width="10.5703125" style="65" bestFit="1" customWidth="1"/>
    <col min="3345" max="3345" width="10.85546875" style="65" customWidth="1"/>
    <col min="3346" max="3346" width="10.5703125" style="65" customWidth="1"/>
    <col min="3347" max="3347" width="10.42578125" style="65" bestFit="1" customWidth="1"/>
    <col min="3348" max="3348" width="7.28515625" style="65" customWidth="1"/>
    <col min="3349" max="3349" width="11.28515625" style="65" bestFit="1" customWidth="1"/>
    <col min="3350" max="3350" width="9" style="65" customWidth="1"/>
    <col min="3351" max="3351" width="11.7109375" style="65" bestFit="1" customWidth="1"/>
    <col min="3352" max="3352" width="10.28515625" style="65" customWidth="1"/>
    <col min="3353" max="3353" width="12.85546875" style="65" bestFit="1" customWidth="1"/>
    <col min="3354" max="3354" width="12.7109375" style="65" bestFit="1" customWidth="1"/>
    <col min="3355" max="3357" width="12" style="65" bestFit="1" customWidth="1"/>
    <col min="3358" max="3358" width="12.7109375" style="65" bestFit="1" customWidth="1"/>
    <col min="3359" max="3359" width="10.28515625" style="65" customWidth="1"/>
    <col min="3360" max="3362" width="11.5703125" style="65" bestFit="1" customWidth="1"/>
    <col min="3363" max="3364" width="11.7109375" style="65" bestFit="1" customWidth="1"/>
    <col min="3365" max="3367" width="11.85546875" style="65" bestFit="1" customWidth="1"/>
    <col min="3368" max="3368" width="11.7109375" style="65" bestFit="1" customWidth="1"/>
    <col min="3369" max="3369" width="13.28515625" style="65" bestFit="1" customWidth="1"/>
    <col min="3370" max="3370" width="10.5703125" style="65" bestFit="1" customWidth="1"/>
    <col min="3371" max="3389" width="9.140625" style="65"/>
    <col min="3390" max="3391" width="10.42578125" style="65" bestFit="1" customWidth="1"/>
    <col min="3392" max="3395" width="9.140625" style="65"/>
    <col min="3396" max="3397" width="11.5703125" style="65" bestFit="1" customWidth="1"/>
    <col min="3398" max="3584" width="9.140625" style="65"/>
    <col min="3585" max="3585" width="55.140625" style="65" customWidth="1"/>
    <col min="3586" max="3586" width="13.85546875" style="65" bestFit="1" customWidth="1"/>
    <col min="3587" max="3587" width="8.140625" style="65" bestFit="1" customWidth="1"/>
    <col min="3588" max="3594" width="10.42578125" style="65" bestFit="1" customWidth="1"/>
    <col min="3595" max="3595" width="10.42578125" style="65" customWidth="1"/>
    <col min="3596" max="3596" width="10.42578125" style="65" bestFit="1" customWidth="1"/>
    <col min="3597" max="3597" width="13.85546875" style="65" bestFit="1" customWidth="1"/>
    <col min="3598" max="3599" width="10.42578125" style="65" bestFit="1" customWidth="1"/>
    <col min="3600" max="3600" width="10.5703125" style="65" bestFit="1" customWidth="1"/>
    <col min="3601" max="3601" width="10.85546875" style="65" customWidth="1"/>
    <col min="3602" max="3602" width="10.5703125" style="65" customWidth="1"/>
    <col min="3603" max="3603" width="10.42578125" style="65" bestFit="1" customWidth="1"/>
    <col min="3604" max="3604" width="7.28515625" style="65" customWidth="1"/>
    <col min="3605" max="3605" width="11.28515625" style="65" bestFit="1" customWidth="1"/>
    <col min="3606" max="3606" width="9" style="65" customWidth="1"/>
    <col min="3607" max="3607" width="11.7109375" style="65" bestFit="1" customWidth="1"/>
    <col min="3608" max="3608" width="10.28515625" style="65" customWidth="1"/>
    <col min="3609" max="3609" width="12.85546875" style="65" bestFit="1" customWidth="1"/>
    <col min="3610" max="3610" width="12.7109375" style="65" bestFit="1" customWidth="1"/>
    <col min="3611" max="3613" width="12" style="65" bestFit="1" customWidth="1"/>
    <col min="3614" max="3614" width="12.7109375" style="65" bestFit="1" customWidth="1"/>
    <col min="3615" max="3615" width="10.28515625" style="65" customWidth="1"/>
    <col min="3616" max="3618" width="11.5703125" style="65" bestFit="1" customWidth="1"/>
    <col min="3619" max="3620" width="11.7109375" style="65" bestFit="1" customWidth="1"/>
    <col min="3621" max="3623" width="11.85546875" style="65" bestFit="1" customWidth="1"/>
    <col min="3624" max="3624" width="11.7109375" style="65" bestFit="1" customWidth="1"/>
    <col min="3625" max="3625" width="13.28515625" style="65" bestFit="1" customWidth="1"/>
    <col min="3626" max="3626" width="10.5703125" style="65" bestFit="1" customWidth="1"/>
    <col min="3627" max="3645" width="9.140625" style="65"/>
    <col min="3646" max="3647" width="10.42578125" style="65" bestFit="1" customWidth="1"/>
    <col min="3648" max="3651" width="9.140625" style="65"/>
    <col min="3652" max="3653" width="11.5703125" style="65" bestFit="1" customWidth="1"/>
    <col min="3654" max="3840" width="9.140625" style="65"/>
    <col min="3841" max="3841" width="55.140625" style="65" customWidth="1"/>
    <col min="3842" max="3842" width="13.85546875" style="65" bestFit="1" customWidth="1"/>
    <col min="3843" max="3843" width="8.140625" style="65" bestFit="1" customWidth="1"/>
    <col min="3844" max="3850" width="10.42578125" style="65" bestFit="1" customWidth="1"/>
    <col min="3851" max="3851" width="10.42578125" style="65" customWidth="1"/>
    <col min="3852" max="3852" width="10.42578125" style="65" bestFit="1" customWidth="1"/>
    <col min="3853" max="3853" width="13.85546875" style="65" bestFit="1" customWidth="1"/>
    <col min="3854" max="3855" width="10.42578125" style="65" bestFit="1" customWidth="1"/>
    <col min="3856" max="3856" width="10.5703125" style="65" bestFit="1" customWidth="1"/>
    <col min="3857" max="3857" width="10.85546875" style="65" customWidth="1"/>
    <col min="3858" max="3858" width="10.5703125" style="65" customWidth="1"/>
    <col min="3859" max="3859" width="10.42578125" style="65" bestFit="1" customWidth="1"/>
    <col min="3860" max="3860" width="7.28515625" style="65" customWidth="1"/>
    <col min="3861" max="3861" width="11.28515625" style="65" bestFit="1" customWidth="1"/>
    <col min="3862" max="3862" width="9" style="65" customWidth="1"/>
    <col min="3863" max="3863" width="11.7109375" style="65" bestFit="1" customWidth="1"/>
    <col min="3864" max="3864" width="10.28515625" style="65" customWidth="1"/>
    <col min="3865" max="3865" width="12.85546875" style="65" bestFit="1" customWidth="1"/>
    <col min="3866" max="3866" width="12.7109375" style="65" bestFit="1" customWidth="1"/>
    <col min="3867" max="3869" width="12" style="65" bestFit="1" customWidth="1"/>
    <col min="3870" max="3870" width="12.7109375" style="65" bestFit="1" customWidth="1"/>
    <col min="3871" max="3871" width="10.28515625" style="65" customWidth="1"/>
    <col min="3872" max="3874" width="11.5703125" style="65" bestFit="1" customWidth="1"/>
    <col min="3875" max="3876" width="11.7109375" style="65" bestFit="1" customWidth="1"/>
    <col min="3877" max="3879" width="11.85546875" style="65" bestFit="1" customWidth="1"/>
    <col min="3880" max="3880" width="11.7109375" style="65" bestFit="1" customWidth="1"/>
    <col min="3881" max="3881" width="13.28515625" style="65" bestFit="1" customWidth="1"/>
    <col min="3882" max="3882" width="10.5703125" style="65" bestFit="1" customWidth="1"/>
    <col min="3883" max="3901" width="9.140625" style="65"/>
    <col min="3902" max="3903" width="10.42578125" style="65" bestFit="1" customWidth="1"/>
    <col min="3904" max="3907" width="9.140625" style="65"/>
    <col min="3908" max="3909" width="11.5703125" style="65" bestFit="1" customWidth="1"/>
    <col min="3910" max="4096" width="9.140625" style="65"/>
    <col min="4097" max="4097" width="55.140625" style="65" customWidth="1"/>
    <col min="4098" max="4098" width="13.85546875" style="65" bestFit="1" customWidth="1"/>
    <col min="4099" max="4099" width="8.140625" style="65" bestFit="1" customWidth="1"/>
    <col min="4100" max="4106" width="10.42578125" style="65" bestFit="1" customWidth="1"/>
    <col min="4107" max="4107" width="10.42578125" style="65" customWidth="1"/>
    <col min="4108" max="4108" width="10.42578125" style="65" bestFit="1" customWidth="1"/>
    <col min="4109" max="4109" width="13.85546875" style="65" bestFit="1" customWidth="1"/>
    <col min="4110" max="4111" width="10.42578125" style="65" bestFit="1" customWidth="1"/>
    <col min="4112" max="4112" width="10.5703125" style="65" bestFit="1" customWidth="1"/>
    <col min="4113" max="4113" width="10.85546875" style="65" customWidth="1"/>
    <col min="4114" max="4114" width="10.5703125" style="65" customWidth="1"/>
    <col min="4115" max="4115" width="10.42578125" style="65" bestFit="1" customWidth="1"/>
    <col min="4116" max="4116" width="7.28515625" style="65" customWidth="1"/>
    <col min="4117" max="4117" width="11.28515625" style="65" bestFit="1" customWidth="1"/>
    <col min="4118" max="4118" width="9" style="65" customWidth="1"/>
    <col min="4119" max="4119" width="11.7109375" style="65" bestFit="1" customWidth="1"/>
    <col min="4120" max="4120" width="10.28515625" style="65" customWidth="1"/>
    <col min="4121" max="4121" width="12.85546875" style="65" bestFit="1" customWidth="1"/>
    <col min="4122" max="4122" width="12.7109375" style="65" bestFit="1" customWidth="1"/>
    <col min="4123" max="4125" width="12" style="65" bestFit="1" customWidth="1"/>
    <col min="4126" max="4126" width="12.7109375" style="65" bestFit="1" customWidth="1"/>
    <col min="4127" max="4127" width="10.28515625" style="65" customWidth="1"/>
    <col min="4128" max="4130" width="11.5703125" style="65" bestFit="1" customWidth="1"/>
    <col min="4131" max="4132" width="11.7109375" style="65" bestFit="1" customWidth="1"/>
    <col min="4133" max="4135" width="11.85546875" style="65" bestFit="1" customWidth="1"/>
    <col min="4136" max="4136" width="11.7109375" style="65" bestFit="1" customWidth="1"/>
    <col min="4137" max="4137" width="13.28515625" style="65" bestFit="1" customWidth="1"/>
    <col min="4138" max="4138" width="10.5703125" style="65" bestFit="1" customWidth="1"/>
    <col min="4139" max="4157" width="9.140625" style="65"/>
    <col min="4158" max="4159" width="10.42578125" style="65" bestFit="1" customWidth="1"/>
    <col min="4160" max="4163" width="9.140625" style="65"/>
    <col min="4164" max="4165" width="11.5703125" style="65" bestFit="1" customWidth="1"/>
    <col min="4166" max="4352" width="9.140625" style="65"/>
    <col min="4353" max="4353" width="55.140625" style="65" customWidth="1"/>
    <col min="4354" max="4354" width="13.85546875" style="65" bestFit="1" customWidth="1"/>
    <col min="4355" max="4355" width="8.140625" style="65" bestFit="1" customWidth="1"/>
    <col min="4356" max="4362" width="10.42578125" style="65" bestFit="1" customWidth="1"/>
    <col min="4363" max="4363" width="10.42578125" style="65" customWidth="1"/>
    <col min="4364" max="4364" width="10.42578125" style="65" bestFit="1" customWidth="1"/>
    <col min="4365" max="4365" width="13.85546875" style="65" bestFit="1" customWidth="1"/>
    <col min="4366" max="4367" width="10.42578125" style="65" bestFit="1" customWidth="1"/>
    <col min="4368" max="4368" width="10.5703125" style="65" bestFit="1" customWidth="1"/>
    <col min="4369" max="4369" width="10.85546875" style="65" customWidth="1"/>
    <col min="4370" max="4370" width="10.5703125" style="65" customWidth="1"/>
    <col min="4371" max="4371" width="10.42578125" style="65" bestFit="1" customWidth="1"/>
    <col min="4372" max="4372" width="7.28515625" style="65" customWidth="1"/>
    <col min="4373" max="4373" width="11.28515625" style="65" bestFit="1" customWidth="1"/>
    <col min="4374" max="4374" width="9" style="65" customWidth="1"/>
    <col min="4375" max="4375" width="11.7109375" style="65" bestFit="1" customWidth="1"/>
    <col min="4376" max="4376" width="10.28515625" style="65" customWidth="1"/>
    <col min="4377" max="4377" width="12.85546875" style="65" bestFit="1" customWidth="1"/>
    <col min="4378" max="4378" width="12.7109375" style="65" bestFit="1" customWidth="1"/>
    <col min="4379" max="4381" width="12" style="65" bestFit="1" customWidth="1"/>
    <col min="4382" max="4382" width="12.7109375" style="65" bestFit="1" customWidth="1"/>
    <col min="4383" max="4383" width="10.28515625" style="65" customWidth="1"/>
    <col min="4384" max="4386" width="11.5703125" style="65" bestFit="1" customWidth="1"/>
    <col min="4387" max="4388" width="11.7109375" style="65" bestFit="1" customWidth="1"/>
    <col min="4389" max="4391" width="11.85546875" style="65" bestFit="1" customWidth="1"/>
    <col min="4392" max="4392" width="11.7109375" style="65" bestFit="1" customWidth="1"/>
    <col min="4393" max="4393" width="13.28515625" style="65" bestFit="1" customWidth="1"/>
    <col min="4394" max="4394" width="10.5703125" style="65" bestFit="1" customWidth="1"/>
    <col min="4395" max="4413" width="9.140625" style="65"/>
    <col min="4414" max="4415" width="10.42578125" style="65" bestFit="1" customWidth="1"/>
    <col min="4416" max="4419" width="9.140625" style="65"/>
    <col min="4420" max="4421" width="11.5703125" style="65" bestFit="1" customWidth="1"/>
    <col min="4422" max="4608" width="9.140625" style="65"/>
    <col min="4609" max="4609" width="55.140625" style="65" customWidth="1"/>
    <col min="4610" max="4610" width="13.85546875" style="65" bestFit="1" customWidth="1"/>
    <col min="4611" max="4611" width="8.140625" style="65" bestFit="1" customWidth="1"/>
    <col min="4612" max="4618" width="10.42578125" style="65" bestFit="1" customWidth="1"/>
    <col min="4619" max="4619" width="10.42578125" style="65" customWidth="1"/>
    <col min="4620" max="4620" width="10.42578125" style="65" bestFit="1" customWidth="1"/>
    <col min="4621" max="4621" width="13.85546875" style="65" bestFit="1" customWidth="1"/>
    <col min="4622" max="4623" width="10.42578125" style="65" bestFit="1" customWidth="1"/>
    <col min="4624" max="4624" width="10.5703125" style="65" bestFit="1" customWidth="1"/>
    <col min="4625" max="4625" width="10.85546875" style="65" customWidth="1"/>
    <col min="4626" max="4626" width="10.5703125" style="65" customWidth="1"/>
    <col min="4627" max="4627" width="10.42578125" style="65" bestFit="1" customWidth="1"/>
    <col min="4628" max="4628" width="7.28515625" style="65" customWidth="1"/>
    <col min="4629" max="4629" width="11.28515625" style="65" bestFit="1" customWidth="1"/>
    <col min="4630" max="4630" width="9" style="65" customWidth="1"/>
    <col min="4631" max="4631" width="11.7109375" style="65" bestFit="1" customWidth="1"/>
    <col min="4632" max="4632" width="10.28515625" style="65" customWidth="1"/>
    <col min="4633" max="4633" width="12.85546875" style="65" bestFit="1" customWidth="1"/>
    <col min="4634" max="4634" width="12.7109375" style="65" bestFit="1" customWidth="1"/>
    <col min="4635" max="4637" width="12" style="65" bestFit="1" customWidth="1"/>
    <col min="4638" max="4638" width="12.7109375" style="65" bestFit="1" customWidth="1"/>
    <col min="4639" max="4639" width="10.28515625" style="65" customWidth="1"/>
    <col min="4640" max="4642" width="11.5703125" style="65" bestFit="1" customWidth="1"/>
    <col min="4643" max="4644" width="11.7109375" style="65" bestFit="1" customWidth="1"/>
    <col min="4645" max="4647" width="11.85546875" style="65" bestFit="1" customWidth="1"/>
    <col min="4648" max="4648" width="11.7109375" style="65" bestFit="1" customWidth="1"/>
    <col min="4649" max="4649" width="13.28515625" style="65" bestFit="1" customWidth="1"/>
    <col min="4650" max="4650" width="10.5703125" style="65" bestFit="1" customWidth="1"/>
    <col min="4651" max="4669" width="9.140625" style="65"/>
    <col min="4670" max="4671" width="10.42578125" style="65" bestFit="1" customWidth="1"/>
    <col min="4672" max="4675" width="9.140625" style="65"/>
    <col min="4676" max="4677" width="11.5703125" style="65" bestFit="1" customWidth="1"/>
    <col min="4678" max="4864" width="9.140625" style="65"/>
    <col min="4865" max="4865" width="55.140625" style="65" customWidth="1"/>
    <col min="4866" max="4866" width="13.85546875" style="65" bestFit="1" customWidth="1"/>
    <col min="4867" max="4867" width="8.140625" style="65" bestFit="1" customWidth="1"/>
    <col min="4868" max="4874" width="10.42578125" style="65" bestFit="1" customWidth="1"/>
    <col min="4875" max="4875" width="10.42578125" style="65" customWidth="1"/>
    <col min="4876" max="4876" width="10.42578125" style="65" bestFit="1" customWidth="1"/>
    <col min="4877" max="4877" width="13.85546875" style="65" bestFit="1" customWidth="1"/>
    <col min="4878" max="4879" width="10.42578125" style="65" bestFit="1" customWidth="1"/>
    <col min="4880" max="4880" width="10.5703125" style="65" bestFit="1" customWidth="1"/>
    <col min="4881" max="4881" width="10.85546875" style="65" customWidth="1"/>
    <col min="4882" max="4882" width="10.5703125" style="65" customWidth="1"/>
    <col min="4883" max="4883" width="10.42578125" style="65" bestFit="1" customWidth="1"/>
    <col min="4884" max="4884" width="7.28515625" style="65" customWidth="1"/>
    <col min="4885" max="4885" width="11.28515625" style="65" bestFit="1" customWidth="1"/>
    <col min="4886" max="4886" width="9" style="65" customWidth="1"/>
    <col min="4887" max="4887" width="11.7109375" style="65" bestFit="1" customWidth="1"/>
    <col min="4888" max="4888" width="10.28515625" style="65" customWidth="1"/>
    <col min="4889" max="4889" width="12.85546875" style="65" bestFit="1" customWidth="1"/>
    <col min="4890" max="4890" width="12.7109375" style="65" bestFit="1" customWidth="1"/>
    <col min="4891" max="4893" width="12" style="65" bestFit="1" customWidth="1"/>
    <col min="4894" max="4894" width="12.7109375" style="65" bestFit="1" customWidth="1"/>
    <col min="4895" max="4895" width="10.28515625" style="65" customWidth="1"/>
    <col min="4896" max="4898" width="11.5703125" style="65" bestFit="1" customWidth="1"/>
    <col min="4899" max="4900" width="11.7109375" style="65" bestFit="1" customWidth="1"/>
    <col min="4901" max="4903" width="11.85546875" style="65" bestFit="1" customWidth="1"/>
    <col min="4904" max="4904" width="11.7109375" style="65" bestFit="1" customWidth="1"/>
    <col min="4905" max="4905" width="13.28515625" style="65" bestFit="1" customWidth="1"/>
    <col min="4906" max="4906" width="10.5703125" style="65" bestFit="1" customWidth="1"/>
    <col min="4907" max="4925" width="9.140625" style="65"/>
    <col min="4926" max="4927" width="10.42578125" style="65" bestFit="1" customWidth="1"/>
    <col min="4928" max="4931" width="9.140625" style="65"/>
    <col min="4932" max="4933" width="11.5703125" style="65" bestFit="1" customWidth="1"/>
    <col min="4934" max="5120" width="9.140625" style="65"/>
    <col min="5121" max="5121" width="55.140625" style="65" customWidth="1"/>
    <col min="5122" max="5122" width="13.85546875" style="65" bestFit="1" customWidth="1"/>
    <col min="5123" max="5123" width="8.140625" style="65" bestFit="1" customWidth="1"/>
    <col min="5124" max="5130" width="10.42578125" style="65" bestFit="1" customWidth="1"/>
    <col min="5131" max="5131" width="10.42578125" style="65" customWidth="1"/>
    <col min="5132" max="5132" width="10.42578125" style="65" bestFit="1" customWidth="1"/>
    <col min="5133" max="5133" width="13.85546875" style="65" bestFit="1" customWidth="1"/>
    <col min="5134" max="5135" width="10.42578125" style="65" bestFit="1" customWidth="1"/>
    <col min="5136" max="5136" width="10.5703125" style="65" bestFit="1" customWidth="1"/>
    <col min="5137" max="5137" width="10.85546875" style="65" customWidth="1"/>
    <col min="5138" max="5138" width="10.5703125" style="65" customWidth="1"/>
    <col min="5139" max="5139" width="10.42578125" style="65" bestFit="1" customWidth="1"/>
    <col min="5140" max="5140" width="7.28515625" style="65" customWidth="1"/>
    <col min="5141" max="5141" width="11.28515625" style="65" bestFit="1" customWidth="1"/>
    <col min="5142" max="5142" width="9" style="65" customWidth="1"/>
    <col min="5143" max="5143" width="11.7109375" style="65" bestFit="1" customWidth="1"/>
    <col min="5144" max="5144" width="10.28515625" style="65" customWidth="1"/>
    <col min="5145" max="5145" width="12.85546875" style="65" bestFit="1" customWidth="1"/>
    <col min="5146" max="5146" width="12.7109375" style="65" bestFit="1" customWidth="1"/>
    <col min="5147" max="5149" width="12" style="65" bestFit="1" customWidth="1"/>
    <col min="5150" max="5150" width="12.7109375" style="65" bestFit="1" customWidth="1"/>
    <col min="5151" max="5151" width="10.28515625" style="65" customWidth="1"/>
    <col min="5152" max="5154" width="11.5703125" style="65" bestFit="1" customWidth="1"/>
    <col min="5155" max="5156" width="11.7109375" style="65" bestFit="1" customWidth="1"/>
    <col min="5157" max="5159" width="11.85546875" style="65" bestFit="1" customWidth="1"/>
    <col min="5160" max="5160" width="11.7109375" style="65" bestFit="1" customWidth="1"/>
    <col min="5161" max="5161" width="13.28515625" style="65" bestFit="1" customWidth="1"/>
    <col min="5162" max="5162" width="10.5703125" style="65" bestFit="1" customWidth="1"/>
    <col min="5163" max="5181" width="9.140625" style="65"/>
    <col min="5182" max="5183" width="10.42578125" style="65" bestFit="1" customWidth="1"/>
    <col min="5184" max="5187" width="9.140625" style="65"/>
    <col min="5188" max="5189" width="11.5703125" style="65" bestFit="1" customWidth="1"/>
    <col min="5190" max="5376" width="9.140625" style="65"/>
    <col min="5377" max="5377" width="55.140625" style="65" customWidth="1"/>
    <col min="5378" max="5378" width="13.85546875" style="65" bestFit="1" customWidth="1"/>
    <col min="5379" max="5379" width="8.140625" style="65" bestFit="1" customWidth="1"/>
    <col min="5380" max="5386" width="10.42578125" style="65" bestFit="1" customWidth="1"/>
    <col min="5387" max="5387" width="10.42578125" style="65" customWidth="1"/>
    <col min="5388" max="5388" width="10.42578125" style="65" bestFit="1" customWidth="1"/>
    <col min="5389" max="5389" width="13.85546875" style="65" bestFit="1" customWidth="1"/>
    <col min="5390" max="5391" width="10.42578125" style="65" bestFit="1" customWidth="1"/>
    <col min="5392" max="5392" width="10.5703125" style="65" bestFit="1" customWidth="1"/>
    <col min="5393" max="5393" width="10.85546875" style="65" customWidth="1"/>
    <col min="5394" max="5394" width="10.5703125" style="65" customWidth="1"/>
    <col min="5395" max="5395" width="10.42578125" style="65" bestFit="1" customWidth="1"/>
    <col min="5396" max="5396" width="7.28515625" style="65" customWidth="1"/>
    <col min="5397" max="5397" width="11.28515625" style="65" bestFit="1" customWidth="1"/>
    <col min="5398" max="5398" width="9" style="65" customWidth="1"/>
    <col min="5399" max="5399" width="11.7109375" style="65" bestFit="1" customWidth="1"/>
    <col min="5400" max="5400" width="10.28515625" style="65" customWidth="1"/>
    <col min="5401" max="5401" width="12.85546875" style="65" bestFit="1" customWidth="1"/>
    <col min="5402" max="5402" width="12.7109375" style="65" bestFit="1" customWidth="1"/>
    <col min="5403" max="5405" width="12" style="65" bestFit="1" customWidth="1"/>
    <col min="5406" max="5406" width="12.7109375" style="65" bestFit="1" customWidth="1"/>
    <col min="5407" max="5407" width="10.28515625" style="65" customWidth="1"/>
    <col min="5408" max="5410" width="11.5703125" style="65" bestFit="1" customWidth="1"/>
    <col min="5411" max="5412" width="11.7109375" style="65" bestFit="1" customWidth="1"/>
    <col min="5413" max="5415" width="11.85546875" style="65" bestFit="1" customWidth="1"/>
    <col min="5416" max="5416" width="11.7109375" style="65" bestFit="1" customWidth="1"/>
    <col min="5417" max="5417" width="13.28515625" style="65" bestFit="1" customWidth="1"/>
    <col min="5418" max="5418" width="10.5703125" style="65" bestFit="1" customWidth="1"/>
    <col min="5419" max="5437" width="9.140625" style="65"/>
    <col min="5438" max="5439" width="10.42578125" style="65" bestFit="1" customWidth="1"/>
    <col min="5440" max="5443" width="9.140625" style="65"/>
    <col min="5444" max="5445" width="11.5703125" style="65" bestFit="1" customWidth="1"/>
    <col min="5446" max="5632" width="9.140625" style="65"/>
    <col min="5633" max="5633" width="55.140625" style="65" customWidth="1"/>
    <col min="5634" max="5634" width="13.85546875" style="65" bestFit="1" customWidth="1"/>
    <col min="5635" max="5635" width="8.140625" style="65" bestFit="1" customWidth="1"/>
    <col min="5636" max="5642" width="10.42578125" style="65" bestFit="1" customWidth="1"/>
    <col min="5643" max="5643" width="10.42578125" style="65" customWidth="1"/>
    <col min="5644" max="5644" width="10.42578125" style="65" bestFit="1" customWidth="1"/>
    <col min="5645" max="5645" width="13.85546875" style="65" bestFit="1" customWidth="1"/>
    <col min="5646" max="5647" width="10.42578125" style="65" bestFit="1" customWidth="1"/>
    <col min="5648" max="5648" width="10.5703125" style="65" bestFit="1" customWidth="1"/>
    <col min="5649" max="5649" width="10.85546875" style="65" customWidth="1"/>
    <col min="5650" max="5650" width="10.5703125" style="65" customWidth="1"/>
    <col min="5651" max="5651" width="10.42578125" style="65" bestFit="1" customWidth="1"/>
    <col min="5652" max="5652" width="7.28515625" style="65" customWidth="1"/>
    <col min="5653" max="5653" width="11.28515625" style="65" bestFit="1" customWidth="1"/>
    <col min="5654" max="5654" width="9" style="65" customWidth="1"/>
    <col min="5655" max="5655" width="11.7109375" style="65" bestFit="1" customWidth="1"/>
    <col min="5656" max="5656" width="10.28515625" style="65" customWidth="1"/>
    <col min="5657" max="5657" width="12.85546875" style="65" bestFit="1" customWidth="1"/>
    <col min="5658" max="5658" width="12.7109375" style="65" bestFit="1" customWidth="1"/>
    <col min="5659" max="5661" width="12" style="65" bestFit="1" customWidth="1"/>
    <col min="5662" max="5662" width="12.7109375" style="65" bestFit="1" customWidth="1"/>
    <col min="5663" max="5663" width="10.28515625" style="65" customWidth="1"/>
    <col min="5664" max="5666" width="11.5703125" style="65" bestFit="1" customWidth="1"/>
    <col min="5667" max="5668" width="11.7109375" style="65" bestFit="1" customWidth="1"/>
    <col min="5669" max="5671" width="11.85546875" style="65" bestFit="1" customWidth="1"/>
    <col min="5672" max="5672" width="11.7109375" style="65" bestFit="1" customWidth="1"/>
    <col min="5673" max="5673" width="13.28515625" style="65" bestFit="1" customWidth="1"/>
    <col min="5674" max="5674" width="10.5703125" style="65" bestFit="1" customWidth="1"/>
    <col min="5675" max="5693" width="9.140625" style="65"/>
    <col min="5694" max="5695" width="10.42578125" style="65" bestFit="1" customWidth="1"/>
    <col min="5696" max="5699" width="9.140625" style="65"/>
    <col min="5700" max="5701" width="11.5703125" style="65" bestFit="1" customWidth="1"/>
    <col min="5702" max="5888" width="9.140625" style="65"/>
    <col min="5889" max="5889" width="55.140625" style="65" customWidth="1"/>
    <col min="5890" max="5890" width="13.85546875" style="65" bestFit="1" customWidth="1"/>
    <col min="5891" max="5891" width="8.140625" style="65" bestFit="1" customWidth="1"/>
    <col min="5892" max="5898" width="10.42578125" style="65" bestFit="1" customWidth="1"/>
    <col min="5899" max="5899" width="10.42578125" style="65" customWidth="1"/>
    <col min="5900" max="5900" width="10.42578125" style="65" bestFit="1" customWidth="1"/>
    <col min="5901" max="5901" width="13.85546875" style="65" bestFit="1" customWidth="1"/>
    <col min="5902" max="5903" width="10.42578125" style="65" bestFit="1" customWidth="1"/>
    <col min="5904" max="5904" width="10.5703125" style="65" bestFit="1" customWidth="1"/>
    <col min="5905" max="5905" width="10.85546875" style="65" customWidth="1"/>
    <col min="5906" max="5906" width="10.5703125" style="65" customWidth="1"/>
    <col min="5907" max="5907" width="10.42578125" style="65" bestFit="1" customWidth="1"/>
    <col min="5908" max="5908" width="7.28515625" style="65" customWidth="1"/>
    <col min="5909" max="5909" width="11.28515625" style="65" bestFit="1" customWidth="1"/>
    <col min="5910" max="5910" width="9" style="65" customWidth="1"/>
    <col min="5911" max="5911" width="11.7109375" style="65" bestFit="1" customWidth="1"/>
    <col min="5912" max="5912" width="10.28515625" style="65" customWidth="1"/>
    <col min="5913" max="5913" width="12.85546875" style="65" bestFit="1" customWidth="1"/>
    <col min="5914" max="5914" width="12.7109375" style="65" bestFit="1" customWidth="1"/>
    <col min="5915" max="5917" width="12" style="65" bestFit="1" customWidth="1"/>
    <col min="5918" max="5918" width="12.7109375" style="65" bestFit="1" customWidth="1"/>
    <col min="5919" max="5919" width="10.28515625" style="65" customWidth="1"/>
    <col min="5920" max="5922" width="11.5703125" style="65" bestFit="1" customWidth="1"/>
    <col min="5923" max="5924" width="11.7109375" style="65" bestFit="1" customWidth="1"/>
    <col min="5925" max="5927" width="11.85546875" style="65" bestFit="1" customWidth="1"/>
    <col min="5928" max="5928" width="11.7109375" style="65" bestFit="1" customWidth="1"/>
    <col min="5929" max="5929" width="13.28515625" style="65" bestFit="1" customWidth="1"/>
    <col min="5930" max="5930" width="10.5703125" style="65" bestFit="1" customWidth="1"/>
    <col min="5931" max="5949" width="9.140625" style="65"/>
    <col min="5950" max="5951" width="10.42578125" style="65" bestFit="1" customWidth="1"/>
    <col min="5952" max="5955" width="9.140625" style="65"/>
    <col min="5956" max="5957" width="11.5703125" style="65" bestFit="1" customWidth="1"/>
    <col min="5958" max="6144" width="9.140625" style="65"/>
    <col min="6145" max="6145" width="55.140625" style="65" customWidth="1"/>
    <col min="6146" max="6146" width="13.85546875" style="65" bestFit="1" customWidth="1"/>
    <col min="6147" max="6147" width="8.140625" style="65" bestFit="1" customWidth="1"/>
    <col min="6148" max="6154" width="10.42578125" style="65" bestFit="1" customWidth="1"/>
    <col min="6155" max="6155" width="10.42578125" style="65" customWidth="1"/>
    <col min="6156" max="6156" width="10.42578125" style="65" bestFit="1" customWidth="1"/>
    <col min="6157" max="6157" width="13.85546875" style="65" bestFit="1" customWidth="1"/>
    <col min="6158" max="6159" width="10.42578125" style="65" bestFit="1" customWidth="1"/>
    <col min="6160" max="6160" width="10.5703125" style="65" bestFit="1" customWidth="1"/>
    <col min="6161" max="6161" width="10.85546875" style="65" customWidth="1"/>
    <col min="6162" max="6162" width="10.5703125" style="65" customWidth="1"/>
    <col min="6163" max="6163" width="10.42578125" style="65" bestFit="1" customWidth="1"/>
    <col min="6164" max="6164" width="7.28515625" style="65" customWidth="1"/>
    <col min="6165" max="6165" width="11.28515625" style="65" bestFit="1" customWidth="1"/>
    <col min="6166" max="6166" width="9" style="65" customWidth="1"/>
    <col min="6167" max="6167" width="11.7109375" style="65" bestFit="1" customWidth="1"/>
    <col min="6168" max="6168" width="10.28515625" style="65" customWidth="1"/>
    <col min="6169" max="6169" width="12.85546875" style="65" bestFit="1" customWidth="1"/>
    <col min="6170" max="6170" width="12.7109375" style="65" bestFit="1" customWidth="1"/>
    <col min="6171" max="6173" width="12" style="65" bestFit="1" customWidth="1"/>
    <col min="6174" max="6174" width="12.7109375" style="65" bestFit="1" customWidth="1"/>
    <col min="6175" max="6175" width="10.28515625" style="65" customWidth="1"/>
    <col min="6176" max="6178" width="11.5703125" style="65" bestFit="1" customWidth="1"/>
    <col min="6179" max="6180" width="11.7109375" style="65" bestFit="1" customWidth="1"/>
    <col min="6181" max="6183" width="11.85546875" style="65" bestFit="1" customWidth="1"/>
    <col min="6184" max="6184" width="11.7109375" style="65" bestFit="1" customWidth="1"/>
    <col min="6185" max="6185" width="13.28515625" style="65" bestFit="1" customWidth="1"/>
    <col min="6186" max="6186" width="10.5703125" style="65" bestFit="1" customWidth="1"/>
    <col min="6187" max="6205" width="9.140625" style="65"/>
    <col min="6206" max="6207" width="10.42578125" style="65" bestFit="1" customWidth="1"/>
    <col min="6208" max="6211" width="9.140625" style="65"/>
    <col min="6212" max="6213" width="11.5703125" style="65" bestFit="1" customWidth="1"/>
    <col min="6214" max="6400" width="9.140625" style="65"/>
    <col min="6401" max="6401" width="55.140625" style="65" customWidth="1"/>
    <col min="6402" max="6402" width="13.85546875" style="65" bestFit="1" customWidth="1"/>
    <col min="6403" max="6403" width="8.140625" style="65" bestFit="1" customWidth="1"/>
    <col min="6404" max="6410" width="10.42578125" style="65" bestFit="1" customWidth="1"/>
    <col min="6411" max="6411" width="10.42578125" style="65" customWidth="1"/>
    <col min="6412" max="6412" width="10.42578125" style="65" bestFit="1" customWidth="1"/>
    <col min="6413" max="6413" width="13.85546875" style="65" bestFit="1" customWidth="1"/>
    <col min="6414" max="6415" width="10.42578125" style="65" bestFit="1" customWidth="1"/>
    <col min="6416" max="6416" width="10.5703125" style="65" bestFit="1" customWidth="1"/>
    <col min="6417" max="6417" width="10.85546875" style="65" customWidth="1"/>
    <col min="6418" max="6418" width="10.5703125" style="65" customWidth="1"/>
    <col min="6419" max="6419" width="10.42578125" style="65" bestFit="1" customWidth="1"/>
    <col min="6420" max="6420" width="7.28515625" style="65" customWidth="1"/>
    <col min="6421" max="6421" width="11.28515625" style="65" bestFit="1" customWidth="1"/>
    <col min="6422" max="6422" width="9" style="65" customWidth="1"/>
    <col min="6423" max="6423" width="11.7109375" style="65" bestFit="1" customWidth="1"/>
    <col min="6424" max="6424" width="10.28515625" style="65" customWidth="1"/>
    <col min="6425" max="6425" width="12.85546875" style="65" bestFit="1" customWidth="1"/>
    <col min="6426" max="6426" width="12.7109375" style="65" bestFit="1" customWidth="1"/>
    <col min="6427" max="6429" width="12" style="65" bestFit="1" customWidth="1"/>
    <col min="6430" max="6430" width="12.7109375" style="65" bestFit="1" customWidth="1"/>
    <col min="6431" max="6431" width="10.28515625" style="65" customWidth="1"/>
    <col min="6432" max="6434" width="11.5703125" style="65" bestFit="1" customWidth="1"/>
    <col min="6435" max="6436" width="11.7109375" style="65" bestFit="1" customWidth="1"/>
    <col min="6437" max="6439" width="11.85546875" style="65" bestFit="1" customWidth="1"/>
    <col min="6440" max="6440" width="11.7109375" style="65" bestFit="1" customWidth="1"/>
    <col min="6441" max="6441" width="13.28515625" style="65" bestFit="1" customWidth="1"/>
    <col min="6442" max="6442" width="10.5703125" style="65" bestFit="1" customWidth="1"/>
    <col min="6443" max="6461" width="9.140625" style="65"/>
    <col min="6462" max="6463" width="10.42578125" style="65" bestFit="1" customWidth="1"/>
    <col min="6464" max="6467" width="9.140625" style="65"/>
    <col min="6468" max="6469" width="11.5703125" style="65" bestFit="1" customWidth="1"/>
    <col min="6470" max="6656" width="9.140625" style="65"/>
    <col min="6657" max="6657" width="55.140625" style="65" customWidth="1"/>
    <col min="6658" max="6658" width="13.85546875" style="65" bestFit="1" customWidth="1"/>
    <col min="6659" max="6659" width="8.140625" style="65" bestFit="1" customWidth="1"/>
    <col min="6660" max="6666" width="10.42578125" style="65" bestFit="1" customWidth="1"/>
    <col min="6667" max="6667" width="10.42578125" style="65" customWidth="1"/>
    <col min="6668" max="6668" width="10.42578125" style="65" bestFit="1" customWidth="1"/>
    <col min="6669" max="6669" width="13.85546875" style="65" bestFit="1" customWidth="1"/>
    <col min="6670" max="6671" width="10.42578125" style="65" bestFit="1" customWidth="1"/>
    <col min="6672" max="6672" width="10.5703125" style="65" bestFit="1" customWidth="1"/>
    <col min="6673" max="6673" width="10.85546875" style="65" customWidth="1"/>
    <col min="6674" max="6674" width="10.5703125" style="65" customWidth="1"/>
    <col min="6675" max="6675" width="10.42578125" style="65" bestFit="1" customWidth="1"/>
    <col min="6676" max="6676" width="7.28515625" style="65" customWidth="1"/>
    <col min="6677" max="6677" width="11.28515625" style="65" bestFit="1" customWidth="1"/>
    <col min="6678" max="6678" width="9" style="65" customWidth="1"/>
    <col min="6679" max="6679" width="11.7109375" style="65" bestFit="1" customWidth="1"/>
    <col min="6680" max="6680" width="10.28515625" style="65" customWidth="1"/>
    <col min="6681" max="6681" width="12.85546875" style="65" bestFit="1" customWidth="1"/>
    <col min="6682" max="6682" width="12.7109375" style="65" bestFit="1" customWidth="1"/>
    <col min="6683" max="6685" width="12" style="65" bestFit="1" customWidth="1"/>
    <col min="6686" max="6686" width="12.7109375" style="65" bestFit="1" customWidth="1"/>
    <col min="6687" max="6687" width="10.28515625" style="65" customWidth="1"/>
    <col min="6688" max="6690" width="11.5703125" style="65" bestFit="1" customWidth="1"/>
    <col min="6691" max="6692" width="11.7109375" style="65" bestFit="1" customWidth="1"/>
    <col min="6693" max="6695" width="11.85546875" style="65" bestFit="1" customWidth="1"/>
    <col min="6696" max="6696" width="11.7109375" style="65" bestFit="1" customWidth="1"/>
    <col min="6697" max="6697" width="13.28515625" style="65" bestFit="1" customWidth="1"/>
    <col min="6698" max="6698" width="10.5703125" style="65" bestFit="1" customWidth="1"/>
    <col min="6699" max="6717" width="9.140625" style="65"/>
    <col min="6718" max="6719" width="10.42578125" style="65" bestFit="1" customWidth="1"/>
    <col min="6720" max="6723" width="9.140625" style="65"/>
    <col min="6724" max="6725" width="11.5703125" style="65" bestFit="1" customWidth="1"/>
    <col min="6726" max="6912" width="9.140625" style="65"/>
    <col min="6913" max="6913" width="55.140625" style="65" customWidth="1"/>
    <col min="6914" max="6914" width="13.85546875" style="65" bestFit="1" customWidth="1"/>
    <col min="6915" max="6915" width="8.140625" style="65" bestFit="1" customWidth="1"/>
    <col min="6916" max="6922" width="10.42578125" style="65" bestFit="1" customWidth="1"/>
    <col min="6923" max="6923" width="10.42578125" style="65" customWidth="1"/>
    <col min="6924" max="6924" width="10.42578125" style="65" bestFit="1" customWidth="1"/>
    <col min="6925" max="6925" width="13.85546875" style="65" bestFit="1" customWidth="1"/>
    <col min="6926" max="6927" width="10.42578125" style="65" bestFit="1" customWidth="1"/>
    <col min="6928" max="6928" width="10.5703125" style="65" bestFit="1" customWidth="1"/>
    <col min="6929" max="6929" width="10.85546875" style="65" customWidth="1"/>
    <col min="6930" max="6930" width="10.5703125" style="65" customWidth="1"/>
    <col min="6931" max="6931" width="10.42578125" style="65" bestFit="1" customWidth="1"/>
    <col min="6932" max="6932" width="7.28515625" style="65" customWidth="1"/>
    <col min="6933" max="6933" width="11.28515625" style="65" bestFit="1" customWidth="1"/>
    <col min="6934" max="6934" width="9" style="65" customWidth="1"/>
    <col min="6935" max="6935" width="11.7109375" style="65" bestFit="1" customWidth="1"/>
    <col min="6936" max="6936" width="10.28515625" style="65" customWidth="1"/>
    <col min="6937" max="6937" width="12.85546875" style="65" bestFit="1" customWidth="1"/>
    <col min="6938" max="6938" width="12.7109375" style="65" bestFit="1" customWidth="1"/>
    <col min="6939" max="6941" width="12" style="65" bestFit="1" customWidth="1"/>
    <col min="6942" max="6942" width="12.7109375" style="65" bestFit="1" customWidth="1"/>
    <col min="6943" max="6943" width="10.28515625" style="65" customWidth="1"/>
    <col min="6944" max="6946" width="11.5703125" style="65" bestFit="1" customWidth="1"/>
    <col min="6947" max="6948" width="11.7109375" style="65" bestFit="1" customWidth="1"/>
    <col min="6949" max="6951" width="11.85546875" style="65" bestFit="1" customWidth="1"/>
    <col min="6952" max="6952" width="11.7109375" style="65" bestFit="1" customWidth="1"/>
    <col min="6953" max="6953" width="13.28515625" style="65" bestFit="1" customWidth="1"/>
    <col min="6954" max="6954" width="10.5703125" style="65" bestFit="1" customWidth="1"/>
    <col min="6955" max="6973" width="9.140625" style="65"/>
    <col min="6974" max="6975" width="10.42578125" style="65" bestFit="1" customWidth="1"/>
    <col min="6976" max="6979" width="9.140625" style="65"/>
    <col min="6980" max="6981" width="11.5703125" style="65" bestFit="1" customWidth="1"/>
    <col min="6982" max="7168" width="9.140625" style="65"/>
    <col min="7169" max="7169" width="55.140625" style="65" customWidth="1"/>
    <col min="7170" max="7170" width="13.85546875" style="65" bestFit="1" customWidth="1"/>
    <col min="7171" max="7171" width="8.140625" style="65" bestFit="1" customWidth="1"/>
    <col min="7172" max="7178" width="10.42578125" style="65" bestFit="1" customWidth="1"/>
    <col min="7179" max="7179" width="10.42578125" style="65" customWidth="1"/>
    <col min="7180" max="7180" width="10.42578125" style="65" bestFit="1" customWidth="1"/>
    <col min="7181" max="7181" width="13.85546875" style="65" bestFit="1" customWidth="1"/>
    <col min="7182" max="7183" width="10.42578125" style="65" bestFit="1" customWidth="1"/>
    <col min="7184" max="7184" width="10.5703125" style="65" bestFit="1" customWidth="1"/>
    <col min="7185" max="7185" width="10.85546875" style="65" customWidth="1"/>
    <col min="7186" max="7186" width="10.5703125" style="65" customWidth="1"/>
    <col min="7187" max="7187" width="10.42578125" style="65" bestFit="1" customWidth="1"/>
    <col min="7188" max="7188" width="7.28515625" style="65" customWidth="1"/>
    <col min="7189" max="7189" width="11.28515625" style="65" bestFit="1" customWidth="1"/>
    <col min="7190" max="7190" width="9" style="65" customWidth="1"/>
    <col min="7191" max="7191" width="11.7109375" style="65" bestFit="1" customWidth="1"/>
    <col min="7192" max="7192" width="10.28515625" style="65" customWidth="1"/>
    <col min="7193" max="7193" width="12.85546875" style="65" bestFit="1" customWidth="1"/>
    <col min="7194" max="7194" width="12.7109375" style="65" bestFit="1" customWidth="1"/>
    <col min="7195" max="7197" width="12" style="65" bestFit="1" customWidth="1"/>
    <col min="7198" max="7198" width="12.7109375" style="65" bestFit="1" customWidth="1"/>
    <col min="7199" max="7199" width="10.28515625" style="65" customWidth="1"/>
    <col min="7200" max="7202" width="11.5703125" style="65" bestFit="1" customWidth="1"/>
    <col min="7203" max="7204" width="11.7109375" style="65" bestFit="1" customWidth="1"/>
    <col min="7205" max="7207" width="11.85546875" style="65" bestFit="1" customWidth="1"/>
    <col min="7208" max="7208" width="11.7109375" style="65" bestFit="1" customWidth="1"/>
    <col min="7209" max="7209" width="13.28515625" style="65" bestFit="1" customWidth="1"/>
    <col min="7210" max="7210" width="10.5703125" style="65" bestFit="1" customWidth="1"/>
    <col min="7211" max="7229" width="9.140625" style="65"/>
    <col min="7230" max="7231" width="10.42578125" style="65" bestFit="1" customWidth="1"/>
    <col min="7232" max="7235" width="9.140625" style="65"/>
    <col min="7236" max="7237" width="11.5703125" style="65" bestFit="1" customWidth="1"/>
    <col min="7238" max="7424" width="9.140625" style="65"/>
    <col min="7425" max="7425" width="55.140625" style="65" customWidth="1"/>
    <col min="7426" max="7426" width="13.85546875" style="65" bestFit="1" customWidth="1"/>
    <col min="7427" max="7427" width="8.140625" style="65" bestFit="1" customWidth="1"/>
    <col min="7428" max="7434" width="10.42578125" style="65" bestFit="1" customWidth="1"/>
    <col min="7435" max="7435" width="10.42578125" style="65" customWidth="1"/>
    <col min="7436" max="7436" width="10.42578125" style="65" bestFit="1" customWidth="1"/>
    <col min="7437" max="7437" width="13.85546875" style="65" bestFit="1" customWidth="1"/>
    <col min="7438" max="7439" width="10.42578125" style="65" bestFit="1" customWidth="1"/>
    <col min="7440" max="7440" width="10.5703125" style="65" bestFit="1" customWidth="1"/>
    <col min="7441" max="7441" width="10.85546875" style="65" customWidth="1"/>
    <col min="7442" max="7442" width="10.5703125" style="65" customWidth="1"/>
    <col min="7443" max="7443" width="10.42578125" style="65" bestFit="1" customWidth="1"/>
    <col min="7444" max="7444" width="7.28515625" style="65" customWidth="1"/>
    <col min="7445" max="7445" width="11.28515625" style="65" bestFit="1" customWidth="1"/>
    <col min="7446" max="7446" width="9" style="65" customWidth="1"/>
    <col min="7447" max="7447" width="11.7109375" style="65" bestFit="1" customWidth="1"/>
    <col min="7448" max="7448" width="10.28515625" style="65" customWidth="1"/>
    <col min="7449" max="7449" width="12.85546875" style="65" bestFit="1" customWidth="1"/>
    <col min="7450" max="7450" width="12.7109375" style="65" bestFit="1" customWidth="1"/>
    <col min="7451" max="7453" width="12" style="65" bestFit="1" customWidth="1"/>
    <col min="7454" max="7454" width="12.7109375" style="65" bestFit="1" customWidth="1"/>
    <col min="7455" max="7455" width="10.28515625" style="65" customWidth="1"/>
    <col min="7456" max="7458" width="11.5703125" style="65" bestFit="1" customWidth="1"/>
    <col min="7459" max="7460" width="11.7109375" style="65" bestFit="1" customWidth="1"/>
    <col min="7461" max="7463" width="11.85546875" style="65" bestFit="1" customWidth="1"/>
    <col min="7464" max="7464" width="11.7109375" style="65" bestFit="1" customWidth="1"/>
    <col min="7465" max="7465" width="13.28515625" style="65" bestFit="1" customWidth="1"/>
    <col min="7466" max="7466" width="10.5703125" style="65" bestFit="1" customWidth="1"/>
    <col min="7467" max="7485" width="9.140625" style="65"/>
    <col min="7486" max="7487" width="10.42578125" style="65" bestFit="1" customWidth="1"/>
    <col min="7488" max="7491" width="9.140625" style="65"/>
    <col min="7492" max="7493" width="11.5703125" style="65" bestFit="1" customWidth="1"/>
    <col min="7494" max="7680" width="9.140625" style="65"/>
    <col min="7681" max="7681" width="55.140625" style="65" customWidth="1"/>
    <col min="7682" max="7682" width="13.85546875" style="65" bestFit="1" customWidth="1"/>
    <col min="7683" max="7683" width="8.140625" style="65" bestFit="1" customWidth="1"/>
    <col min="7684" max="7690" width="10.42578125" style="65" bestFit="1" customWidth="1"/>
    <col min="7691" max="7691" width="10.42578125" style="65" customWidth="1"/>
    <col min="7692" max="7692" width="10.42578125" style="65" bestFit="1" customWidth="1"/>
    <col min="7693" max="7693" width="13.85546875" style="65" bestFit="1" customWidth="1"/>
    <col min="7694" max="7695" width="10.42578125" style="65" bestFit="1" customWidth="1"/>
    <col min="7696" max="7696" width="10.5703125" style="65" bestFit="1" customWidth="1"/>
    <col min="7697" max="7697" width="10.85546875" style="65" customWidth="1"/>
    <col min="7698" max="7698" width="10.5703125" style="65" customWidth="1"/>
    <col min="7699" max="7699" width="10.42578125" style="65" bestFit="1" customWidth="1"/>
    <col min="7700" max="7700" width="7.28515625" style="65" customWidth="1"/>
    <col min="7701" max="7701" width="11.28515625" style="65" bestFit="1" customWidth="1"/>
    <col min="7702" max="7702" width="9" style="65" customWidth="1"/>
    <col min="7703" max="7703" width="11.7109375" style="65" bestFit="1" customWidth="1"/>
    <col min="7704" max="7704" width="10.28515625" style="65" customWidth="1"/>
    <col min="7705" max="7705" width="12.85546875" style="65" bestFit="1" customWidth="1"/>
    <col min="7706" max="7706" width="12.7109375" style="65" bestFit="1" customWidth="1"/>
    <col min="7707" max="7709" width="12" style="65" bestFit="1" customWidth="1"/>
    <col min="7710" max="7710" width="12.7109375" style="65" bestFit="1" customWidth="1"/>
    <col min="7711" max="7711" width="10.28515625" style="65" customWidth="1"/>
    <col min="7712" max="7714" width="11.5703125" style="65" bestFit="1" customWidth="1"/>
    <col min="7715" max="7716" width="11.7109375" style="65" bestFit="1" customWidth="1"/>
    <col min="7717" max="7719" width="11.85546875" style="65" bestFit="1" customWidth="1"/>
    <col min="7720" max="7720" width="11.7109375" style="65" bestFit="1" customWidth="1"/>
    <col min="7721" max="7721" width="13.28515625" style="65" bestFit="1" customWidth="1"/>
    <col min="7722" max="7722" width="10.5703125" style="65" bestFit="1" customWidth="1"/>
    <col min="7723" max="7741" width="9.140625" style="65"/>
    <col min="7742" max="7743" width="10.42578125" style="65" bestFit="1" customWidth="1"/>
    <col min="7744" max="7747" width="9.140625" style="65"/>
    <col min="7748" max="7749" width="11.5703125" style="65" bestFit="1" customWidth="1"/>
    <col min="7750" max="7936" width="9.140625" style="65"/>
    <col min="7937" max="7937" width="55.140625" style="65" customWidth="1"/>
    <col min="7938" max="7938" width="13.85546875" style="65" bestFit="1" customWidth="1"/>
    <col min="7939" max="7939" width="8.140625" style="65" bestFit="1" customWidth="1"/>
    <col min="7940" max="7946" width="10.42578125" style="65" bestFit="1" customWidth="1"/>
    <col min="7947" max="7947" width="10.42578125" style="65" customWidth="1"/>
    <col min="7948" max="7948" width="10.42578125" style="65" bestFit="1" customWidth="1"/>
    <col min="7949" max="7949" width="13.85546875" style="65" bestFit="1" customWidth="1"/>
    <col min="7950" max="7951" width="10.42578125" style="65" bestFit="1" customWidth="1"/>
    <col min="7952" max="7952" width="10.5703125" style="65" bestFit="1" customWidth="1"/>
    <col min="7953" max="7953" width="10.85546875" style="65" customWidth="1"/>
    <col min="7954" max="7954" width="10.5703125" style="65" customWidth="1"/>
    <col min="7955" max="7955" width="10.42578125" style="65" bestFit="1" customWidth="1"/>
    <col min="7956" max="7956" width="7.28515625" style="65" customWidth="1"/>
    <col min="7957" max="7957" width="11.28515625" style="65" bestFit="1" customWidth="1"/>
    <col min="7958" max="7958" width="9" style="65" customWidth="1"/>
    <col min="7959" max="7959" width="11.7109375" style="65" bestFit="1" customWidth="1"/>
    <col min="7960" max="7960" width="10.28515625" style="65" customWidth="1"/>
    <col min="7961" max="7961" width="12.85546875" style="65" bestFit="1" customWidth="1"/>
    <col min="7962" max="7962" width="12.7109375" style="65" bestFit="1" customWidth="1"/>
    <col min="7963" max="7965" width="12" style="65" bestFit="1" customWidth="1"/>
    <col min="7966" max="7966" width="12.7109375" style="65" bestFit="1" customWidth="1"/>
    <col min="7967" max="7967" width="10.28515625" style="65" customWidth="1"/>
    <col min="7968" max="7970" width="11.5703125" style="65" bestFit="1" customWidth="1"/>
    <col min="7971" max="7972" width="11.7109375" style="65" bestFit="1" customWidth="1"/>
    <col min="7973" max="7975" width="11.85546875" style="65" bestFit="1" customWidth="1"/>
    <col min="7976" max="7976" width="11.7109375" style="65" bestFit="1" customWidth="1"/>
    <col min="7977" max="7977" width="13.28515625" style="65" bestFit="1" customWidth="1"/>
    <col min="7978" max="7978" width="10.5703125" style="65" bestFit="1" customWidth="1"/>
    <col min="7979" max="7997" width="9.140625" style="65"/>
    <col min="7998" max="7999" width="10.42578125" style="65" bestFit="1" customWidth="1"/>
    <col min="8000" max="8003" width="9.140625" style="65"/>
    <col min="8004" max="8005" width="11.5703125" style="65" bestFit="1" customWidth="1"/>
    <col min="8006" max="8192" width="9.140625" style="65"/>
    <col min="8193" max="8193" width="55.140625" style="65" customWidth="1"/>
    <col min="8194" max="8194" width="13.85546875" style="65" bestFit="1" customWidth="1"/>
    <col min="8195" max="8195" width="8.140625" style="65" bestFit="1" customWidth="1"/>
    <col min="8196" max="8202" width="10.42578125" style="65" bestFit="1" customWidth="1"/>
    <col min="8203" max="8203" width="10.42578125" style="65" customWidth="1"/>
    <col min="8204" max="8204" width="10.42578125" style="65" bestFit="1" customWidth="1"/>
    <col min="8205" max="8205" width="13.85546875" style="65" bestFit="1" customWidth="1"/>
    <col min="8206" max="8207" width="10.42578125" style="65" bestFit="1" customWidth="1"/>
    <col min="8208" max="8208" width="10.5703125" style="65" bestFit="1" customWidth="1"/>
    <col min="8209" max="8209" width="10.85546875" style="65" customWidth="1"/>
    <col min="8210" max="8210" width="10.5703125" style="65" customWidth="1"/>
    <col min="8211" max="8211" width="10.42578125" style="65" bestFit="1" customWidth="1"/>
    <col min="8212" max="8212" width="7.28515625" style="65" customWidth="1"/>
    <col min="8213" max="8213" width="11.28515625" style="65" bestFit="1" customWidth="1"/>
    <col min="8214" max="8214" width="9" style="65" customWidth="1"/>
    <col min="8215" max="8215" width="11.7109375" style="65" bestFit="1" customWidth="1"/>
    <col min="8216" max="8216" width="10.28515625" style="65" customWidth="1"/>
    <col min="8217" max="8217" width="12.85546875" style="65" bestFit="1" customWidth="1"/>
    <col min="8218" max="8218" width="12.7109375" style="65" bestFit="1" customWidth="1"/>
    <col min="8219" max="8221" width="12" style="65" bestFit="1" customWidth="1"/>
    <col min="8222" max="8222" width="12.7109375" style="65" bestFit="1" customWidth="1"/>
    <col min="8223" max="8223" width="10.28515625" style="65" customWidth="1"/>
    <col min="8224" max="8226" width="11.5703125" style="65" bestFit="1" customWidth="1"/>
    <col min="8227" max="8228" width="11.7109375" style="65" bestFit="1" customWidth="1"/>
    <col min="8229" max="8231" width="11.85546875" style="65" bestFit="1" customWidth="1"/>
    <col min="8232" max="8232" width="11.7109375" style="65" bestFit="1" customWidth="1"/>
    <col min="8233" max="8233" width="13.28515625" style="65" bestFit="1" customWidth="1"/>
    <col min="8234" max="8234" width="10.5703125" style="65" bestFit="1" customWidth="1"/>
    <col min="8235" max="8253" width="9.140625" style="65"/>
    <col min="8254" max="8255" width="10.42578125" style="65" bestFit="1" customWidth="1"/>
    <col min="8256" max="8259" width="9.140625" style="65"/>
    <col min="8260" max="8261" width="11.5703125" style="65" bestFit="1" customWidth="1"/>
    <col min="8262" max="8448" width="9.140625" style="65"/>
    <col min="8449" max="8449" width="55.140625" style="65" customWidth="1"/>
    <col min="8450" max="8450" width="13.85546875" style="65" bestFit="1" customWidth="1"/>
    <col min="8451" max="8451" width="8.140625" style="65" bestFit="1" customWidth="1"/>
    <col min="8452" max="8458" width="10.42578125" style="65" bestFit="1" customWidth="1"/>
    <col min="8459" max="8459" width="10.42578125" style="65" customWidth="1"/>
    <col min="8460" max="8460" width="10.42578125" style="65" bestFit="1" customWidth="1"/>
    <col min="8461" max="8461" width="13.85546875" style="65" bestFit="1" customWidth="1"/>
    <col min="8462" max="8463" width="10.42578125" style="65" bestFit="1" customWidth="1"/>
    <col min="8464" max="8464" width="10.5703125" style="65" bestFit="1" customWidth="1"/>
    <col min="8465" max="8465" width="10.85546875" style="65" customWidth="1"/>
    <col min="8466" max="8466" width="10.5703125" style="65" customWidth="1"/>
    <col min="8467" max="8467" width="10.42578125" style="65" bestFit="1" customWidth="1"/>
    <col min="8468" max="8468" width="7.28515625" style="65" customWidth="1"/>
    <col min="8469" max="8469" width="11.28515625" style="65" bestFit="1" customWidth="1"/>
    <col min="8470" max="8470" width="9" style="65" customWidth="1"/>
    <col min="8471" max="8471" width="11.7109375" style="65" bestFit="1" customWidth="1"/>
    <col min="8472" max="8472" width="10.28515625" style="65" customWidth="1"/>
    <col min="8473" max="8473" width="12.85546875" style="65" bestFit="1" customWidth="1"/>
    <col min="8474" max="8474" width="12.7109375" style="65" bestFit="1" customWidth="1"/>
    <col min="8475" max="8477" width="12" style="65" bestFit="1" customWidth="1"/>
    <col min="8478" max="8478" width="12.7109375" style="65" bestFit="1" customWidth="1"/>
    <col min="8479" max="8479" width="10.28515625" style="65" customWidth="1"/>
    <col min="8480" max="8482" width="11.5703125" style="65" bestFit="1" customWidth="1"/>
    <col min="8483" max="8484" width="11.7109375" style="65" bestFit="1" customWidth="1"/>
    <col min="8485" max="8487" width="11.85546875" style="65" bestFit="1" customWidth="1"/>
    <col min="8488" max="8488" width="11.7109375" style="65" bestFit="1" customWidth="1"/>
    <col min="8489" max="8489" width="13.28515625" style="65" bestFit="1" customWidth="1"/>
    <col min="8490" max="8490" width="10.5703125" style="65" bestFit="1" customWidth="1"/>
    <col min="8491" max="8509" width="9.140625" style="65"/>
    <col min="8510" max="8511" width="10.42578125" style="65" bestFit="1" customWidth="1"/>
    <col min="8512" max="8515" width="9.140625" style="65"/>
    <col min="8516" max="8517" width="11.5703125" style="65" bestFit="1" customWidth="1"/>
    <col min="8518" max="8704" width="9.140625" style="65"/>
    <col min="8705" max="8705" width="55.140625" style="65" customWidth="1"/>
    <col min="8706" max="8706" width="13.85546875" style="65" bestFit="1" customWidth="1"/>
    <col min="8707" max="8707" width="8.140625" style="65" bestFit="1" customWidth="1"/>
    <col min="8708" max="8714" width="10.42578125" style="65" bestFit="1" customWidth="1"/>
    <col min="8715" max="8715" width="10.42578125" style="65" customWidth="1"/>
    <col min="8716" max="8716" width="10.42578125" style="65" bestFit="1" customWidth="1"/>
    <col min="8717" max="8717" width="13.85546875" style="65" bestFit="1" customWidth="1"/>
    <col min="8718" max="8719" width="10.42578125" style="65" bestFit="1" customWidth="1"/>
    <col min="8720" max="8720" width="10.5703125" style="65" bestFit="1" customWidth="1"/>
    <col min="8721" max="8721" width="10.85546875" style="65" customWidth="1"/>
    <col min="8722" max="8722" width="10.5703125" style="65" customWidth="1"/>
    <col min="8723" max="8723" width="10.42578125" style="65" bestFit="1" customWidth="1"/>
    <col min="8724" max="8724" width="7.28515625" style="65" customWidth="1"/>
    <col min="8725" max="8725" width="11.28515625" style="65" bestFit="1" customWidth="1"/>
    <col min="8726" max="8726" width="9" style="65" customWidth="1"/>
    <col min="8727" max="8727" width="11.7109375" style="65" bestFit="1" customWidth="1"/>
    <col min="8728" max="8728" width="10.28515625" style="65" customWidth="1"/>
    <col min="8729" max="8729" width="12.85546875" style="65" bestFit="1" customWidth="1"/>
    <col min="8730" max="8730" width="12.7109375" style="65" bestFit="1" customWidth="1"/>
    <col min="8731" max="8733" width="12" style="65" bestFit="1" customWidth="1"/>
    <col min="8734" max="8734" width="12.7109375" style="65" bestFit="1" customWidth="1"/>
    <col min="8735" max="8735" width="10.28515625" style="65" customWidth="1"/>
    <col min="8736" max="8738" width="11.5703125" style="65" bestFit="1" customWidth="1"/>
    <col min="8739" max="8740" width="11.7109375" style="65" bestFit="1" customWidth="1"/>
    <col min="8741" max="8743" width="11.85546875" style="65" bestFit="1" customWidth="1"/>
    <col min="8744" max="8744" width="11.7109375" style="65" bestFit="1" customWidth="1"/>
    <col min="8745" max="8745" width="13.28515625" style="65" bestFit="1" customWidth="1"/>
    <col min="8746" max="8746" width="10.5703125" style="65" bestFit="1" customWidth="1"/>
    <col min="8747" max="8765" width="9.140625" style="65"/>
    <col min="8766" max="8767" width="10.42578125" style="65" bestFit="1" customWidth="1"/>
    <col min="8768" max="8771" width="9.140625" style="65"/>
    <col min="8772" max="8773" width="11.5703125" style="65" bestFit="1" customWidth="1"/>
    <col min="8774" max="8960" width="9.140625" style="65"/>
    <col min="8961" max="8961" width="55.140625" style="65" customWidth="1"/>
    <col min="8962" max="8962" width="13.85546875" style="65" bestFit="1" customWidth="1"/>
    <col min="8963" max="8963" width="8.140625" style="65" bestFit="1" customWidth="1"/>
    <col min="8964" max="8970" width="10.42578125" style="65" bestFit="1" customWidth="1"/>
    <col min="8971" max="8971" width="10.42578125" style="65" customWidth="1"/>
    <col min="8972" max="8972" width="10.42578125" style="65" bestFit="1" customWidth="1"/>
    <col min="8973" max="8973" width="13.85546875" style="65" bestFit="1" customWidth="1"/>
    <col min="8974" max="8975" width="10.42578125" style="65" bestFit="1" customWidth="1"/>
    <col min="8976" max="8976" width="10.5703125" style="65" bestFit="1" customWidth="1"/>
    <col min="8977" max="8977" width="10.85546875" style="65" customWidth="1"/>
    <col min="8978" max="8978" width="10.5703125" style="65" customWidth="1"/>
    <col min="8979" max="8979" width="10.42578125" style="65" bestFit="1" customWidth="1"/>
    <col min="8980" max="8980" width="7.28515625" style="65" customWidth="1"/>
    <col min="8981" max="8981" width="11.28515625" style="65" bestFit="1" customWidth="1"/>
    <col min="8982" max="8982" width="9" style="65" customWidth="1"/>
    <col min="8983" max="8983" width="11.7109375" style="65" bestFit="1" customWidth="1"/>
    <col min="8984" max="8984" width="10.28515625" style="65" customWidth="1"/>
    <col min="8985" max="8985" width="12.85546875" style="65" bestFit="1" customWidth="1"/>
    <col min="8986" max="8986" width="12.7109375" style="65" bestFit="1" customWidth="1"/>
    <col min="8987" max="8989" width="12" style="65" bestFit="1" customWidth="1"/>
    <col min="8990" max="8990" width="12.7109375" style="65" bestFit="1" customWidth="1"/>
    <col min="8991" max="8991" width="10.28515625" style="65" customWidth="1"/>
    <col min="8992" max="8994" width="11.5703125" style="65" bestFit="1" customWidth="1"/>
    <col min="8995" max="8996" width="11.7109375" style="65" bestFit="1" customWidth="1"/>
    <col min="8997" max="8999" width="11.85546875" style="65" bestFit="1" customWidth="1"/>
    <col min="9000" max="9000" width="11.7109375" style="65" bestFit="1" customWidth="1"/>
    <col min="9001" max="9001" width="13.28515625" style="65" bestFit="1" customWidth="1"/>
    <col min="9002" max="9002" width="10.5703125" style="65" bestFit="1" customWidth="1"/>
    <col min="9003" max="9021" width="9.140625" style="65"/>
    <col min="9022" max="9023" width="10.42578125" style="65" bestFit="1" customWidth="1"/>
    <col min="9024" max="9027" width="9.140625" style="65"/>
    <col min="9028" max="9029" width="11.5703125" style="65" bestFit="1" customWidth="1"/>
    <col min="9030" max="9216" width="9.140625" style="65"/>
    <col min="9217" max="9217" width="55.140625" style="65" customWidth="1"/>
    <col min="9218" max="9218" width="13.85546875" style="65" bestFit="1" customWidth="1"/>
    <col min="9219" max="9219" width="8.140625" style="65" bestFit="1" customWidth="1"/>
    <col min="9220" max="9226" width="10.42578125" style="65" bestFit="1" customWidth="1"/>
    <col min="9227" max="9227" width="10.42578125" style="65" customWidth="1"/>
    <col min="9228" max="9228" width="10.42578125" style="65" bestFit="1" customWidth="1"/>
    <col min="9229" max="9229" width="13.85546875" style="65" bestFit="1" customWidth="1"/>
    <col min="9230" max="9231" width="10.42578125" style="65" bestFit="1" customWidth="1"/>
    <col min="9232" max="9232" width="10.5703125" style="65" bestFit="1" customWidth="1"/>
    <col min="9233" max="9233" width="10.85546875" style="65" customWidth="1"/>
    <col min="9234" max="9234" width="10.5703125" style="65" customWidth="1"/>
    <col min="9235" max="9235" width="10.42578125" style="65" bestFit="1" customWidth="1"/>
    <col min="9236" max="9236" width="7.28515625" style="65" customWidth="1"/>
    <col min="9237" max="9237" width="11.28515625" style="65" bestFit="1" customWidth="1"/>
    <col min="9238" max="9238" width="9" style="65" customWidth="1"/>
    <col min="9239" max="9239" width="11.7109375" style="65" bestFit="1" customWidth="1"/>
    <col min="9240" max="9240" width="10.28515625" style="65" customWidth="1"/>
    <col min="9241" max="9241" width="12.85546875" style="65" bestFit="1" customWidth="1"/>
    <col min="9242" max="9242" width="12.7109375" style="65" bestFit="1" customWidth="1"/>
    <col min="9243" max="9245" width="12" style="65" bestFit="1" customWidth="1"/>
    <col min="9246" max="9246" width="12.7109375" style="65" bestFit="1" customWidth="1"/>
    <col min="9247" max="9247" width="10.28515625" style="65" customWidth="1"/>
    <col min="9248" max="9250" width="11.5703125" style="65" bestFit="1" customWidth="1"/>
    <col min="9251" max="9252" width="11.7109375" style="65" bestFit="1" customWidth="1"/>
    <col min="9253" max="9255" width="11.85546875" style="65" bestFit="1" customWidth="1"/>
    <col min="9256" max="9256" width="11.7109375" style="65" bestFit="1" customWidth="1"/>
    <col min="9257" max="9257" width="13.28515625" style="65" bestFit="1" customWidth="1"/>
    <col min="9258" max="9258" width="10.5703125" style="65" bestFit="1" customWidth="1"/>
    <col min="9259" max="9277" width="9.140625" style="65"/>
    <col min="9278" max="9279" width="10.42578125" style="65" bestFit="1" customWidth="1"/>
    <col min="9280" max="9283" width="9.140625" style="65"/>
    <col min="9284" max="9285" width="11.5703125" style="65" bestFit="1" customWidth="1"/>
    <col min="9286" max="9472" width="9.140625" style="65"/>
    <col min="9473" max="9473" width="55.140625" style="65" customWidth="1"/>
    <col min="9474" max="9474" width="13.85546875" style="65" bestFit="1" customWidth="1"/>
    <col min="9475" max="9475" width="8.140625" style="65" bestFit="1" customWidth="1"/>
    <col min="9476" max="9482" width="10.42578125" style="65" bestFit="1" customWidth="1"/>
    <col min="9483" max="9483" width="10.42578125" style="65" customWidth="1"/>
    <col min="9484" max="9484" width="10.42578125" style="65" bestFit="1" customWidth="1"/>
    <col min="9485" max="9485" width="13.85546875" style="65" bestFit="1" customWidth="1"/>
    <col min="9486" max="9487" width="10.42578125" style="65" bestFit="1" customWidth="1"/>
    <col min="9488" max="9488" width="10.5703125" style="65" bestFit="1" customWidth="1"/>
    <col min="9489" max="9489" width="10.85546875" style="65" customWidth="1"/>
    <col min="9490" max="9490" width="10.5703125" style="65" customWidth="1"/>
    <col min="9491" max="9491" width="10.42578125" style="65" bestFit="1" customWidth="1"/>
    <col min="9492" max="9492" width="7.28515625" style="65" customWidth="1"/>
    <col min="9493" max="9493" width="11.28515625" style="65" bestFit="1" customWidth="1"/>
    <col min="9494" max="9494" width="9" style="65" customWidth="1"/>
    <col min="9495" max="9495" width="11.7109375" style="65" bestFit="1" customWidth="1"/>
    <col min="9496" max="9496" width="10.28515625" style="65" customWidth="1"/>
    <col min="9497" max="9497" width="12.85546875" style="65" bestFit="1" customWidth="1"/>
    <col min="9498" max="9498" width="12.7109375" style="65" bestFit="1" customWidth="1"/>
    <col min="9499" max="9501" width="12" style="65" bestFit="1" customWidth="1"/>
    <col min="9502" max="9502" width="12.7109375" style="65" bestFit="1" customWidth="1"/>
    <col min="9503" max="9503" width="10.28515625" style="65" customWidth="1"/>
    <col min="9504" max="9506" width="11.5703125" style="65" bestFit="1" customWidth="1"/>
    <col min="9507" max="9508" width="11.7109375" style="65" bestFit="1" customWidth="1"/>
    <col min="9509" max="9511" width="11.85546875" style="65" bestFit="1" customWidth="1"/>
    <col min="9512" max="9512" width="11.7109375" style="65" bestFit="1" customWidth="1"/>
    <col min="9513" max="9513" width="13.28515625" style="65" bestFit="1" customWidth="1"/>
    <col min="9514" max="9514" width="10.5703125" style="65" bestFit="1" customWidth="1"/>
    <col min="9515" max="9533" width="9.140625" style="65"/>
    <col min="9534" max="9535" width="10.42578125" style="65" bestFit="1" customWidth="1"/>
    <col min="9536" max="9539" width="9.140625" style="65"/>
    <col min="9540" max="9541" width="11.5703125" style="65" bestFit="1" customWidth="1"/>
    <col min="9542" max="9728" width="9.140625" style="65"/>
    <col min="9729" max="9729" width="55.140625" style="65" customWidth="1"/>
    <col min="9730" max="9730" width="13.85546875" style="65" bestFit="1" customWidth="1"/>
    <col min="9731" max="9731" width="8.140625" style="65" bestFit="1" customWidth="1"/>
    <col min="9732" max="9738" width="10.42578125" style="65" bestFit="1" customWidth="1"/>
    <col min="9739" max="9739" width="10.42578125" style="65" customWidth="1"/>
    <col min="9740" max="9740" width="10.42578125" style="65" bestFit="1" customWidth="1"/>
    <col min="9741" max="9741" width="13.85546875" style="65" bestFit="1" customWidth="1"/>
    <col min="9742" max="9743" width="10.42578125" style="65" bestFit="1" customWidth="1"/>
    <col min="9744" max="9744" width="10.5703125" style="65" bestFit="1" customWidth="1"/>
    <col min="9745" max="9745" width="10.85546875" style="65" customWidth="1"/>
    <col min="9746" max="9746" width="10.5703125" style="65" customWidth="1"/>
    <col min="9747" max="9747" width="10.42578125" style="65" bestFit="1" customWidth="1"/>
    <col min="9748" max="9748" width="7.28515625" style="65" customWidth="1"/>
    <col min="9749" max="9749" width="11.28515625" style="65" bestFit="1" customWidth="1"/>
    <col min="9750" max="9750" width="9" style="65" customWidth="1"/>
    <col min="9751" max="9751" width="11.7109375" style="65" bestFit="1" customWidth="1"/>
    <col min="9752" max="9752" width="10.28515625" style="65" customWidth="1"/>
    <col min="9753" max="9753" width="12.85546875" style="65" bestFit="1" customWidth="1"/>
    <col min="9754" max="9754" width="12.7109375" style="65" bestFit="1" customWidth="1"/>
    <col min="9755" max="9757" width="12" style="65" bestFit="1" customWidth="1"/>
    <col min="9758" max="9758" width="12.7109375" style="65" bestFit="1" customWidth="1"/>
    <col min="9759" max="9759" width="10.28515625" style="65" customWidth="1"/>
    <col min="9760" max="9762" width="11.5703125" style="65" bestFit="1" customWidth="1"/>
    <col min="9763" max="9764" width="11.7109375" style="65" bestFit="1" customWidth="1"/>
    <col min="9765" max="9767" width="11.85546875" style="65" bestFit="1" customWidth="1"/>
    <col min="9768" max="9768" width="11.7109375" style="65" bestFit="1" customWidth="1"/>
    <col min="9769" max="9769" width="13.28515625" style="65" bestFit="1" customWidth="1"/>
    <col min="9770" max="9770" width="10.5703125" style="65" bestFit="1" customWidth="1"/>
    <col min="9771" max="9789" width="9.140625" style="65"/>
    <col min="9790" max="9791" width="10.42578125" style="65" bestFit="1" customWidth="1"/>
    <col min="9792" max="9795" width="9.140625" style="65"/>
    <col min="9796" max="9797" width="11.5703125" style="65" bestFit="1" customWidth="1"/>
    <col min="9798" max="9984" width="9.140625" style="65"/>
    <col min="9985" max="9985" width="55.140625" style="65" customWidth="1"/>
    <col min="9986" max="9986" width="13.85546875" style="65" bestFit="1" customWidth="1"/>
    <col min="9987" max="9987" width="8.140625" style="65" bestFit="1" customWidth="1"/>
    <col min="9988" max="9994" width="10.42578125" style="65" bestFit="1" customWidth="1"/>
    <col min="9995" max="9995" width="10.42578125" style="65" customWidth="1"/>
    <col min="9996" max="9996" width="10.42578125" style="65" bestFit="1" customWidth="1"/>
    <col min="9997" max="9997" width="13.85546875" style="65" bestFit="1" customWidth="1"/>
    <col min="9998" max="9999" width="10.42578125" style="65" bestFit="1" customWidth="1"/>
    <col min="10000" max="10000" width="10.5703125" style="65" bestFit="1" customWidth="1"/>
    <col min="10001" max="10001" width="10.85546875" style="65" customWidth="1"/>
    <col min="10002" max="10002" width="10.5703125" style="65" customWidth="1"/>
    <col min="10003" max="10003" width="10.42578125" style="65" bestFit="1" customWidth="1"/>
    <col min="10004" max="10004" width="7.28515625" style="65" customWidth="1"/>
    <col min="10005" max="10005" width="11.28515625" style="65" bestFit="1" customWidth="1"/>
    <col min="10006" max="10006" width="9" style="65" customWidth="1"/>
    <col min="10007" max="10007" width="11.7109375" style="65" bestFit="1" customWidth="1"/>
    <col min="10008" max="10008" width="10.28515625" style="65" customWidth="1"/>
    <col min="10009" max="10009" width="12.85546875" style="65" bestFit="1" customWidth="1"/>
    <col min="10010" max="10010" width="12.7109375" style="65" bestFit="1" customWidth="1"/>
    <col min="10011" max="10013" width="12" style="65" bestFit="1" customWidth="1"/>
    <col min="10014" max="10014" width="12.7109375" style="65" bestFit="1" customWidth="1"/>
    <col min="10015" max="10015" width="10.28515625" style="65" customWidth="1"/>
    <col min="10016" max="10018" width="11.5703125" style="65" bestFit="1" customWidth="1"/>
    <col min="10019" max="10020" width="11.7109375" style="65" bestFit="1" customWidth="1"/>
    <col min="10021" max="10023" width="11.85546875" style="65" bestFit="1" customWidth="1"/>
    <col min="10024" max="10024" width="11.7109375" style="65" bestFit="1" customWidth="1"/>
    <col min="10025" max="10025" width="13.28515625" style="65" bestFit="1" customWidth="1"/>
    <col min="10026" max="10026" width="10.5703125" style="65" bestFit="1" customWidth="1"/>
    <col min="10027" max="10045" width="9.140625" style="65"/>
    <col min="10046" max="10047" width="10.42578125" style="65" bestFit="1" customWidth="1"/>
    <col min="10048" max="10051" width="9.140625" style="65"/>
    <col min="10052" max="10053" width="11.5703125" style="65" bestFit="1" customWidth="1"/>
    <col min="10054" max="10240" width="9.140625" style="65"/>
    <col min="10241" max="10241" width="55.140625" style="65" customWidth="1"/>
    <col min="10242" max="10242" width="13.85546875" style="65" bestFit="1" customWidth="1"/>
    <col min="10243" max="10243" width="8.140625" style="65" bestFit="1" customWidth="1"/>
    <col min="10244" max="10250" width="10.42578125" style="65" bestFit="1" customWidth="1"/>
    <col min="10251" max="10251" width="10.42578125" style="65" customWidth="1"/>
    <col min="10252" max="10252" width="10.42578125" style="65" bestFit="1" customWidth="1"/>
    <col min="10253" max="10253" width="13.85546875" style="65" bestFit="1" customWidth="1"/>
    <col min="10254" max="10255" width="10.42578125" style="65" bestFit="1" customWidth="1"/>
    <col min="10256" max="10256" width="10.5703125" style="65" bestFit="1" customWidth="1"/>
    <col min="10257" max="10257" width="10.85546875" style="65" customWidth="1"/>
    <col min="10258" max="10258" width="10.5703125" style="65" customWidth="1"/>
    <col min="10259" max="10259" width="10.42578125" style="65" bestFit="1" customWidth="1"/>
    <col min="10260" max="10260" width="7.28515625" style="65" customWidth="1"/>
    <col min="10261" max="10261" width="11.28515625" style="65" bestFit="1" customWidth="1"/>
    <col min="10262" max="10262" width="9" style="65" customWidth="1"/>
    <col min="10263" max="10263" width="11.7109375" style="65" bestFit="1" customWidth="1"/>
    <col min="10264" max="10264" width="10.28515625" style="65" customWidth="1"/>
    <col min="10265" max="10265" width="12.85546875" style="65" bestFit="1" customWidth="1"/>
    <col min="10266" max="10266" width="12.7109375" style="65" bestFit="1" customWidth="1"/>
    <col min="10267" max="10269" width="12" style="65" bestFit="1" customWidth="1"/>
    <col min="10270" max="10270" width="12.7109375" style="65" bestFit="1" customWidth="1"/>
    <col min="10271" max="10271" width="10.28515625" style="65" customWidth="1"/>
    <col min="10272" max="10274" width="11.5703125" style="65" bestFit="1" customWidth="1"/>
    <col min="10275" max="10276" width="11.7109375" style="65" bestFit="1" customWidth="1"/>
    <col min="10277" max="10279" width="11.85546875" style="65" bestFit="1" customWidth="1"/>
    <col min="10280" max="10280" width="11.7109375" style="65" bestFit="1" customWidth="1"/>
    <col min="10281" max="10281" width="13.28515625" style="65" bestFit="1" customWidth="1"/>
    <col min="10282" max="10282" width="10.5703125" style="65" bestFit="1" customWidth="1"/>
    <col min="10283" max="10301" width="9.140625" style="65"/>
    <col min="10302" max="10303" width="10.42578125" style="65" bestFit="1" customWidth="1"/>
    <col min="10304" max="10307" width="9.140625" style="65"/>
    <col min="10308" max="10309" width="11.5703125" style="65" bestFit="1" customWidth="1"/>
    <col min="10310" max="10496" width="9.140625" style="65"/>
    <col min="10497" max="10497" width="55.140625" style="65" customWidth="1"/>
    <col min="10498" max="10498" width="13.85546875" style="65" bestFit="1" customWidth="1"/>
    <col min="10499" max="10499" width="8.140625" style="65" bestFit="1" customWidth="1"/>
    <col min="10500" max="10506" width="10.42578125" style="65" bestFit="1" customWidth="1"/>
    <col min="10507" max="10507" width="10.42578125" style="65" customWidth="1"/>
    <col min="10508" max="10508" width="10.42578125" style="65" bestFit="1" customWidth="1"/>
    <col min="10509" max="10509" width="13.85546875" style="65" bestFit="1" customWidth="1"/>
    <col min="10510" max="10511" width="10.42578125" style="65" bestFit="1" customWidth="1"/>
    <col min="10512" max="10512" width="10.5703125" style="65" bestFit="1" customWidth="1"/>
    <col min="10513" max="10513" width="10.85546875" style="65" customWidth="1"/>
    <col min="10514" max="10514" width="10.5703125" style="65" customWidth="1"/>
    <col min="10515" max="10515" width="10.42578125" style="65" bestFit="1" customWidth="1"/>
    <col min="10516" max="10516" width="7.28515625" style="65" customWidth="1"/>
    <col min="10517" max="10517" width="11.28515625" style="65" bestFit="1" customWidth="1"/>
    <col min="10518" max="10518" width="9" style="65" customWidth="1"/>
    <col min="10519" max="10519" width="11.7109375" style="65" bestFit="1" customWidth="1"/>
    <col min="10520" max="10520" width="10.28515625" style="65" customWidth="1"/>
    <col min="10521" max="10521" width="12.85546875" style="65" bestFit="1" customWidth="1"/>
    <col min="10522" max="10522" width="12.7109375" style="65" bestFit="1" customWidth="1"/>
    <col min="10523" max="10525" width="12" style="65" bestFit="1" customWidth="1"/>
    <col min="10526" max="10526" width="12.7109375" style="65" bestFit="1" customWidth="1"/>
    <col min="10527" max="10527" width="10.28515625" style="65" customWidth="1"/>
    <col min="10528" max="10530" width="11.5703125" style="65" bestFit="1" customWidth="1"/>
    <col min="10531" max="10532" width="11.7109375" style="65" bestFit="1" customWidth="1"/>
    <col min="10533" max="10535" width="11.85546875" style="65" bestFit="1" customWidth="1"/>
    <col min="10536" max="10536" width="11.7109375" style="65" bestFit="1" customWidth="1"/>
    <col min="10537" max="10537" width="13.28515625" style="65" bestFit="1" customWidth="1"/>
    <col min="10538" max="10538" width="10.5703125" style="65" bestFit="1" customWidth="1"/>
    <col min="10539" max="10557" width="9.140625" style="65"/>
    <col min="10558" max="10559" width="10.42578125" style="65" bestFit="1" customWidth="1"/>
    <col min="10560" max="10563" width="9.140625" style="65"/>
    <col min="10564" max="10565" width="11.5703125" style="65" bestFit="1" customWidth="1"/>
    <col min="10566" max="10752" width="9.140625" style="65"/>
    <col min="10753" max="10753" width="55.140625" style="65" customWidth="1"/>
    <col min="10754" max="10754" width="13.85546875" style="65" bestFit="1" customWidth="1"/>
    <col min="10755" max="10755" width="8.140625" style="65" bestFit="1" customWidth="1"/>
    <col min="10756" max="10762" width="10.42578125" style="65" bestFit="1" customWidth="1"/>
    <col min="10763" max="10763" width="10.42578125" style="65" customWidth="1"/>
    <col min="10764" max="10764" width="10.42578125" style="65" bestFit="1" customWidth="1"/>
    <col min="10765" max="10765" width="13.85546875" style="65" bestFit="1" customWidth="1"/>
    <col min="10766" max="10767" width="10.42578125" style="65" bestFit="1" customWidth="1"/>
    <col min="10768" max="10768" width="10.5703125" style="65" bestFit="1" customWidth="1"/>
    <col min="10769" max="10769" width="10.85546875" style="65" customWidth="1"/>
    <col min="10770" max="10770" width="10.5703125" style="65" customWidth="1"/>
    <col min="10771" max="10771" width="10.42578125" style="65" bestFit="1" customWidth="1"/>
    <col min="10772" max="10772" width="7.28515625" style="65" customWidth="1"/>
    <col min="10773" max="10773" width="11.28515625" style="65" bestFit="1" customWidth="1"/>
    <col min="10774" max="10774" width="9" style="65" customWidth="1"/>
    <col min="10775" max="10775" width="11.7109375" style="65" bestFit="1" customWidth="1"/>
    <col min="10776" max="10776" width="10.28515625" style="65" customWidth="1"/>
    <col min="10777" max="10777" width="12.85546875" style="65" bestFit="1" customWidth="1"/>
    <col min="10778" max="10778" width="12.7109375" style="65" bestFit="1" customWidth="1"/>
    <col min="10779" max="10781" width="12" style="65" bestFit="1" customWidth="1"/>
    <col min="10782" max="10782" width="12.7109375" style="65" bestFit="1" customWidth="1"/>
    <col min="10783" max="10783" width="10.28515625" style="65" customWidth="1"/>
    <col min="10784" max="10786" width="11.5703125" style="65" bestFit="1" customWidth="1"/>
    <col min="10787" max="10788" width="11.7109375" style="65" bestFit="1" customWidth="1"/>
    <col min="10789" max="10791" width="11.85546875" style="65" bestFit="1" customWidth="1"/>
    <col min="10792" max="10792" width="11.7109375" style="65" bestFit="1" customWidth="1"/>
    <col min="10793" max="10793" width="13.28515625" style="65" bestFit="1" customWidth="1"/>
    <col min="10794" max="10794" width="10.5703125" style="65" bestFit="1" customWidth="1"/>
    <col min="10795" max="10813" width="9.140625" style="65"/>
    <col min="10814" max="10815" width="10.42578125" style="65" bestFit="1" customWidth="1"/>
    <col min="10816" max="10819" width="9.140625" style="65"/>
    <col min="10820" max="10821" width="11.5703125" style="65" bestFit="1" customWidth="1"/>
    <col min="10822" max="11008" width="9.140625" style="65"/>
    <col min="11009" max="11009" width="55.140625" style="65" customWidth="1"/>
    <col min="11010" max="11010" width="13.85546875" style="65" bestFit="1" customWidth="1"/>
    <col min="11011" max="11011" width="8.140625" style="65" bestFit="1" customWidth="1"/>
    <col min="11012" max="11018" width="10.42578125" style="65" bestFit="1" customWidth="1"/>
    <col min="11019" max="11019" width="10.42578125" style="65" customWidth="1"/>
    <col min="11020" max="11020" width="10.42578125" style="65" bestFit="1" customWidth="1"/>
    <col min="11021" max="11021" width="13.85546875" style="65" bestFit="1" customWidth="1"/>
    <col min="11022" max="11023" width="10.42578125" style="65" bestFit="1" customWidth="1"/>
    <col min="11024" max="11024" width="10.5703125" style="65" bestFit="1" customWidth="1"/>
    <col min="11025" max="11025" width="10.85546875" style="65" customWidth="1"/>
    <col min="11026" max="11026" width="10.5703125" style="65" customWidth="1"/>
    <col min="11027" max="11027" width="10.42578125" style="65" bestFit="1" customWidth="1"/>
    <col min="11028" max="11028" width="7.28515625" style="65" customWidth="1"/>
    <col min="11029" max="11029" width="11.28515625" style="65" bestFit="1" customWidth="1"/>
    <col min="11030" max="11030" width="9" style="65" customWidth="1"/>
    <col min="11031" max="11031" width="11.7109375" style="65" bestFit="1" customWidth="1"/>
    <col min="11032" max="11032" width="10.28515625" style="65" customWidth="1"/>
    <col min="11033" max="11033" width="12.85546875" style="65" bestFit="1" customWidth="1"/>
    <col min="11034" max="11034" width="12.7109375" style="65" bestFit="1" customWidth="1"/>
    <col min="11035" max="11037" width="12" style="65" bestFit="1" customWidth="1"/>
    <col min="11038" max="11038" width="12.7109375" style="65" bestFit="1" customWidth="1"/>
    <col min="11039" max="11039" width="10.28515625" style="65" customWidth="1"/>
    <col min="11040" max="11042" width="11.5703125" style="65" bestFit="1" customWidth="1"/>
    <col min="11043" max="11044" width="11.7109375" style="65" bestFit="1" customWidth="1"/>
    <col min="11045" max="11047" width="11.85546875" style="65" bestFit="1" customWidth="1"/>
    <col min="11048" max="11048" width="11.7109375" style="65" bestFit="1" customWidth="1"/>
    <col min="11049" max="11049" width="13.28515625" style="65" bestFit="1" customWidth="1"/>
    <col min="11050" max="11050" width="10.5703125" style="65" bestFit="1" customWidth="1"/>
    <col min="11051" max="11069" width="9.140625" style="65"/>
    <col min="11070" max="11071" width="10.42578125" style="65" bestFit="1" customWidth="1"/>
    <col min="11072" max="11075" width="9.140625" style="65"/>
    <col min="11076" max="11077" width="11.5703125" style="65" bestFit="1" customWidth="1"/>
    <col min="11078" max="11264" width="9.140625" style="65"/>
    <col min="11265" max="11265" width="55.140625" style="65" customWidth="1"/>
    <col min="11266" max="11266" width="13.85546875" style="65" bestFit="1" customWidth="1"/>
    <col min="11267" max="11267" width="8.140625" style="65" bestFit="1" customWidth="1"/>
    <col min="11268" max="11274" width="10.42578125" style="65" bestFit="1" customWidth="1"/>
    <col min="11275" max="11275" width="10.42578125" style="65" customWidth="1"/>
    <col min="11276" max="11276" width="10.42578125" style="65" bestFit="1" customWidth="1"/>
    <col min="11277" max="11277" width="13.85546875" style="65" bestFit="1" customWidth="1"/>
    <col min="11278" max="11279" width="10.42578125" style="65" bestFit="1" customWidth="1"/>
    <col min="11280" max="11280" width="10.5703125" style="65" bestFit="1" customWidth="1"/>
    <col min="11281" max="11281" width="10.85546875" style="65" customWidth="1"/>
    <col min="11282" max="11282" width="10.5703125" style="65" customWidth="1"/>
    <col min="11283" max="11283" width="10.42578125" style="65" bestFit="1" customWidth="1"/>
    <col min="11284" max="11284" width="7.28515625" style="65" customWidth="1"/>
    <col min="11285" max="11285" width="11.28515625" style="65" bestFit="1" customWidth="1"/>
    <col min="11286" max="11286" width="9" style="65" customWidth="1"/>
    <col min="11287" max="11287" width="11.7109375" style="65" bestFit="1" customWidth="1"/>
    <col min="11288" max="11288" width="10.28515625" style="65" customWidth="1"/>
    <col min="11289" max="11289" width="12.85546875" style="65" bestFit="1" customWidth="1"/>
    <col min="11290" max="11290" width="12.7109375" style="65" bestFit="1" customWidth="1"/>
    <col min="11291" max="11293" width="12" style="65" bestFit="1" customWidth="1"/>
    <col min="11294" max="11294" width="12.7109375" style="65" bestFit="1" customWidth="1"/>
    <col min="11295" max="11295" width="10.28515625" style="65" customWidth="1"/>
    <col min="11296" max="11298" width="11.5703125" style="65" bestFit="1" customWidth="1"/>
    <col min="11299" max="11300" width="11.7109375" style="65" bestFit="1" customWidth="1"/>
    <col min="11301" max="11303" width="11.85546875" style="65" bestFit="1" customWidth="1"/>
    <col min="11304" max="11304" width="11.7109375" style="65" bestFit="1" customWidth="1"/>
    <col min="11305" max="11305" width="13.28515625" style="65" bestFit="1" customWidth="1"/>
    <col min="11306" max="11306" width="10.5703125" style="65" bestFit="1" customWidth="1"/>
    <col min="11307" max="11325" width="9.140625" style="65"/>
    <col min="11326" max="11327" width="10.42578125" style="65" bestFit="1" customWidth="1"/>
    <col min="11328" max="11331" width="9.140625" style="65"/>
    <col min="11332" max="11333" width="11.5703125" style="65" bestFit="1" customWidth="1"/>
    <col min="11334" max="11520" width="9.140625" style="65"/>
    <col min="11521" max="11521" width="55.140625" style="65" customWidth="1"/>
    <col min="11522" max="11522" width="13.85546875" style="65" bestFit="1" customWidth="1"/>
    <col min="11523" max="11523" width="8.140625" style="65" bestFit="1" customWidth="1"/>
    <col min="11524" max="11530" width="10.42578125" style="65" bestFit="1" customWidth="1"/>
    <col min="11531" max="11531" width="10.42578125" style="65" customWidth="1"/>
    <col min="11532" max="11532" width="10.42578125" style="65" bestFit="1" customWidth="1"/>
    <col min="11533" max="11533" width="13.85546875" style="65" bestFit="1" customWidth="1"/>
    <col min="11534" max="11535" width="10.42578125" style="65" bestFit="1" customWidth="1"/>
    <col min="11536" max="11536" width="10.5703125" style="65" bestFit="1" customWidth="1"/>
    <col min="11537" max="11537" width="10.85546875" style="65" customWidth="1"/>
    <col min="11538" max="11538" width="10.5703125" style="65" customWidth="1"/>
    <col min="11539" max="11539" width="10.42578125" style="65" bestFit="1" customWidth="1"/>
    <col min="11540" max="11540" width="7.28515625" style="65" customWidth="1"/>
    <col min="11541" max="11541" width="11.28515625" style="65" bestFit="1" customWidth="1"/>
    <col min="11542" max="11542" width="9" style="65" customWidth="1"/>
    <col min="11543" max="11543" width="11.7109375" style="65" bestFit="1" customWidth="1"/>
    <col min="11544" max="11544" width="10.28515625" style="65" customWidth="1"/>
    <col min="11545" max="11545" width="12.85546875" style="65" bestFit="1" customWidth="1"/>
    <col min="11546" max="11546" width="12.7109375" style="65" bestFit="1" customWidth="1"/>
    <col min="11547" max="11549" width="12" style="65" bestFit="1" customWidth="1"/>
    <col min="11550" max="11550" width="12.7109375" style="65" bestFit="1" customWidth="1"/>
    <col min="11551" max="11551" width="10.28515625" style="65" customWidth="1"/>
    <col min="11552" max="11554" width="11.5703125" style="65" bestFit="1" customWidth="1"/>
    <col min="11555" max="11556" width="11.7109375" style="65" bestFit="1" customWidth="1"/>
    <col min="11557" max="11559" width="11.85546875" style="65" bestFit="1" customWidth="1"/>
    <col min="11560" max="11560" width="11.7109375" style="65" bestFit="1" customWidth="1"/>
    <col min="11561" max="11561" width="13.28515625" style="65" bestFit="1" customWidth="1"/>
    <col min="11562" max="11562" width="10.5703125" style="65" bestFit="1" customWidth="1"/>
    <col min="11563" max="11581" width="9.140625" style="65"/>
    <col min="11582" max="11583" width="10.42578125" style="65" bestFit="1" customWidth="1"/>
    <col min="11584" max="11587" width="9.140625" style="65"/>
    <col min="11588" max="11589" width="11.5703125" style="65" bestFit="1" customWidth="1"/>
    <col min="11590" max="11776" width="9.140625" style="65"/>
    <col min="11777" max="11777" width="55.140625" style="65" customWidth="1"/>
    <col min="11778" max="11778" width="13.85546875" style="65" bestFit="1" customWidth="1"/>
    <col min="11779" max="11779" width="8.140625" style="65" bestFit="1" customWidth="1"/>
    <col min="11780" max="11786" width="10.42578125" style="65" bestFit="1" customWidth="1"/>
    <col min="11787" max="11787" width="10.42578125" style="65" customWidth="1"/>
    <col min="11788" max="11788" width="10.42578125" style="65" bestFit="1" customWidth="1"/>
    <col min="11789" max="11789" width="13.85546875" style="65" bestFit="1" customWidth="1"/>
    <col min="11790" max="11791" width="10.42578125" style="65" bestFit="1" customWidth="1"/>
    <col min="11792" max="11792" width="10.5703125" style="65" bestFit="1" customWidth="1"/>
    <col min="11793" max="11793" width="10.85546875" style="65" customWidth="1"/>
    <col min="11794" max="11794" width="10.5703125" style="65" customWidth="1"/>
    <col min="11795" max="11795" width="10.42578125" style="65" bestFit="1" customWidth="1"/>
    <col min="11796" max="11796" width="7.28515625" style="65" customWidth="1"/>
    <col min="11797" max="11797" width="11.28515625" style="65" bestFit="1" customWidth="1"/>
    <col min="11798" max="11798" width="9" style="65" customWidth="1"/>
    <col min="11799" max="11799" width="11.7109375" style="65" bestFit="1" customWidth="1"/>
    <col min="11800" max="11800" width="10.28515625" style="65" customWidth="1"/>
    <col min="11801" max="11801" width="12.85546875" style="65" bestFit="1" customWidth="1"/>
    <col min="11802" max="11802" width="12.7109375" style="65" bestFit="1" customWidth="1"/>
    <col min="11803" max="11805" width="12" style="65" bestFit="1" customWidth="1"/>
    <col min="11806" max="11806" width="12.7109375" style="65" bestFit="1" customWidth="1"/>
    <col min="11807" max="11807" width="10.28515625" style="65" customWidth="1"/>
    <col min="11808" max="11810" width="11.5703125" style="65" bestFit="1" customWidth="1"/>
    <col min="11811" max="11812" width="11.7109375" style="65" bestFit="1" customWidth="1"/>
    <col min="11813" max="11815" width="11.85546875" style="65" bestFit="1" customWidth="1"/>
    <col min="11816" max="11816" width="11.7109375" style="65" bestFit="1" customWidth="1"/>
    <col min="11817" max="11817" width="13.28515625" style="65" bestFit="1" customWidth="1"/>
    <col min="11818" max="11818" width="10.5703125" style="65" bestFit="1" customWidth="1"/>
    <col min="11819" max="11837" width="9.140625" style="65"/>
    <col min="11838" max="11839" width="10.42578125" style="65" bestFit="1" customWidth="1"/>
    <col min="11840" max="11843" width="9.140625" style="65"/>
    <col min="11844" max="11845" width="11.5703125" style="65" bestFit="1" customWidth="1"/>
    <col min="11846" max="12032" width="9.140625" style="65"/>
    <col min="12033" max="12033" width="55.140625" style="65" customWidth="1"/>
    <col min="12034" max="12034" width="13.85546875" style="65" bestFit="1" customWidth="1"/>
    <col min="12035" max="12035" width="8.140625" style="65" bestFit="1" customWidth="1"/>
    <col min="12036" max="12042" width="10.42578125" style="65" bestFit="1" customWidth="1"/>
    <col min="12043" max="12043" width="10.42578125" style="65" customWidth="1"/>
    <col min="12044" max="12044" width="10.42578125" style="65" bestFit="1" customWidth="1"/>
    <col min="12045" max="12045" width="13.85546875" style="65" bestFit="1" customWidth="1"/>
    <col min="12046" max="12047" width="10.42578125" style="65" bestFit="1" customWidth="1"/>
    <col min="12048" max="12048" width="10.5703125" style="65" bestFit="1" customWidth="1"/>
    <col min="12049" max="12049" width="10.85546875" style="65" customWidth="1"/>
    <col min="12050" max="12050" width="10.5703125" style="65" customWidth="1"/>
    <col min="12051" max="12051" width="10.42578125" style="65" bestFit="1" customWidth="1"/>
    <col min="12052" max="12052" width="7.28515625" style="65" customWidth="1"/>
    <col min="12053" max="12053" width="11.28515625" style="65" bestFit="1" customWidth="1"/>
    <col min="12054" max="12054" width="9" style="65" customWidth="1"/>
    <col min="12055" max="12055" width="11.7109375" style="65" bestFit="1" customWidth="1"/>
    <col min="12056" max="12056" width="10.28515625" style="65" customWidth="1"/>
    <col min="12057" max="12057" width="12.85546875" style="65" bestFit="1" customWidth="1"/>
    <col min="12058" max="12058" width="12.7109375" style="65" bestFit="1" customWidth="1"/>
    <col min="12059" max="12061" width="12" style="65" bestFit="1" customWidth="1"/>
    <col min="12062" max="12062" width="12.7109375" style="65" bestFit="1" customWidth="1"/>
    <col min="12063" max="12063" width="10.28515625" style="65" customWidth="1"/>
    <col min="12064" max="12066" width="11.5703125" style="65" bestFit="1" customWidth="1"/>
    <col min="12067" max="12068" width="11.7109375" style="65" bestFit="1" customWidth="1"/>
    <col min="12069" max="12071" width="11.85546875" style="65" bestFit="1" customWidth="1"/>
    <col min="12072" max="12072" width="11.7109375" style="65" bestFit="1" customWidth="1"/>
    <col min="12073" max="12073" width="13.28515625" style="65" bestFit="1" customWidth="1"/>
    <col min="12074" max="12074" width="10.5703125" style="65" bestFit="1" customWidth="1"/>
    <col min="12075" max="12093" width="9.140625" style="65"/>
    <col min="12094" max="12095" width="10.42578125" style="65" bestFit="1" customWidth="1"/>
    <col min="12096" max="12099" width="9.140625" style="65"/>
    <col min="12100" max="12101" width="11.5703125" style="65" bestFit="1" customWidth="1"/>
    <col min="12102" max="12288" width="9.140625" style="65"/>
    <col min="12289" max="12289" width="55.140625" style="65" customWidth="1"/>
    <col min="12290" max="12290" width="13.85546875" style="65" bestFit="1" customWidth="1"/>
    <col min="12291" max="12291" width="8.140625" style="65" bestFit="1" customWidth="1"/>
    <col min="12292" max="12298" width="10.42578125" style="65" bestFit="1" customWidth="1"/>
    <col min="12299" max="12299" width="10.42578125" style="65" customWidth="1"/>
    <col min="12300" max="12300" width="10.42578125" style="65" bestFit="1" customWidth="1"/>
    <col min="12301" max="12301" width="13.85546875" style="65" bestFit="1" customWidth="1"/>
    <col min="12302" max="12303" width="10.42578125" style="65" bestFit="1" customWidth="1"/>
    <col min="12304" max="12304" width="10.5703125" style="65" bestFit="1" customWidth="1"/>
    <col min="12305" max="12305" width="10.85546875" style="65" customWidth="1"/>
    <col min="12306" max="12306" width="10.5703125" style="65" customWidth="1"/>
    <col min="12307" max="12307" width="10.42578125" style="65" bestFit="1" customWidth="1"/>
    <col min="12308" max="12308" width="7.28515625" style="65" customWidth="1"/>
    <col min="12309" max="12309" width="11.28515625" style="65" bestFit="1" customWidth="1"/>
    <col min="12310" max="12310" width="9" style="65" customWidth="1"/>
    <col min="12311" max="12311" width="11.7109375" style="65" bestFit="1" customWidth="1"/>
    <col min="12312" max="12312" width="10.28515625" style="65" customWidth="1"/>
    <col min="12313" max="12313" width="12.85546875" style="65" bestFit="1" customWidth="1"/>
    <col min="12314" max="12314" width="12.7109375" style="65" bestFit="1" customWidth="1"/>
    <col min="12315" max="12317" width="12" style="65" bestFit="1" customWidth="1"/>
    <col min="12318" max="12318" width="12.7109375" style="65" bestFit="1" customWidth="1"/>
    <col min="12319" max="12319" width="10.28515625" style="65" customWidth="1"/>
    <col min="12320" max="12322" width="11.5703125" style="65" bestFit="1" customWidth="1"/>
    <col min="12323" max="12324" width="11.7109375" style="65" bestFit="1" customWidth="1"/>
    <col min="12325" max="12327" width="11.85546875" style="65" bestFit="1" customWidth="1"/>
    <col min="12328" max="12328" width="11.7109375" style="65" bestFit="1" customWidth="1"/>
    <col min="12329" max="12329" width="13.28515625" style="65" bestFit="1" customWidth="1"/>
    <col min="12330" max="12330" width="10.5703125" style="65" bestFit="1" customWidth="1"/>
    <col min="12331" max="12349" width="9.140625" style="65"/>
    <col min="12350" max="12351" width="10.42578125" style="65" bestFit="1" customWidth="1"/>
    <col min="12352" max="12355" width="9.140625" style="65"/>
    <col min="12356" max="12357" width="11.5703125" style="65" bestFit="1" customWidth="1"/>
    <col min="12358" max="12544" width="9.140625" style="65"/>
    <col min="12545" max="12545" width="55.140625" style="65" customWidth="1"/>
    <col min="12546" max="12546" width="13.85546875" style="65" bestFit="1" customWidth="1"/>
    <col min="12547" max="12547" width="8.140625" style="65" bestFit="1" customWidth="1"/>
    <col min="12548" max="12554" width="10.42578125" style="65" bestFit="1" customWidth="1"/>
    <col min="12555" max="12555" width="10.42578125" style="65" customWidth="1"/>
    <col min="12556" max="12556" width="10.42578125" style="65" bestFit="1" customWidth="1"/>
    <col min="12557" max="12557" width="13.85546875" style="65" bestFit="1" customWidth="1"/>
    <col min="12558" max="12559" width="10.42578125" style="65" bestFit="1" customWidth="1"/>
    <col min="12560" max="12560" width="10.5703125" style="65" bestFit="1" customWidth="1"/>
    <col min="12561" max="12561" width="10.85546875" style="65" customWidth="1"/>
    <col min="12562" max="12562" width="10.5703125" style="65" customWidth="1"/>
    <col min="12563" max="12563" width="10.42578125" style="65" bestFit="1" customWidth="1"/>
    <col min="12564" max="12564" width="7.28515625" style="65" customWidth="1"/>
    <col min="12565" max="12565" width="11.28515625" style="65" bestFit="1" customWidth="1"/>
    <col min="12566" max="12566" width="9" style="65" customWidth="1"/>
    <col min="12567" max="12567" width="11.7109375" style="65" bestFit="1" customWidth="1"/>
    <col min="12568" max="12568" width="10.28515625" style="65" customWidth="1"/>
    <col min="12569" max="12569" width="12.85546875" style="65" bestFit="1" customWidth="1"/>
    <col min="12570" max="12570" width="12.7109375" style="65" bestFit="1" customWidth="1"/>
    <col min="12571" max="12573" width="12" style="65" bestFit="1" customWidth="1"/>
    <col min="12574" max="12574" width="12.7109375" style="65" bestFit="1" customWidth="1"/>
    <col min="12575" max="12575" width="10.28515625" style="65" customWidth="1"/>
    <col min="12576" max="12578" width="11.5703125" style="65" bestFit="1" customWidth="1"/>
    <col min="12579" max="12580" width="11.7109375" style="65" bestFit="1" customWidth="1"/>
    <col min="12581" max="12583" width="11.85546875" style="65" bestFit="1" customWidth="1"/>
    <col min="12584" max="12584" width="11.7109375" style="65" bestFit="1" customWidth="1"/>
    <col min="12585" max="12585" width="13.28515625" style="65" bestFit="1" customWidth="1"/>
    <col min="12586" max="12586" width="10.5703125" style="65" bestFit="1" customWidth="1"/>
    <col min="12587" max="12605" width="9.140625" style="65"/>
    <col min="12606" max="12607" width="10.42578125" style="65" bestFit="1" customWidth="1"/>
    <col min="12608" max="12611" width="9.140625" style="65"/>
    <col min="12612" max="12613" width="11.5703125" style="65" bestFit="1" customWidth="1"/>
    <col min="12614" max="12800" width="9.140625" style="65"/>
    <col min="12801" max="12801" width="55.140625" style="65" customWidth="1"/>
    <col min="12802" max="12802" width="13.85546875" style="65" bestFit="1" customWidth="1"/>
    <col min="12803" max="12803" width="8.140625" style="65" bestFit="1" customWidth="1"/>
    <col min="12804" max="12810" width="10.42578125" style="65" bestFit="1" customWidth="1"/>
    <col min="12811" max="12811" width="10.42578125" style="65" customWidth="1"/>
    <col min="12812" max="12812" width="10.42578125" style="65" bestFit="1" customWidth="1"/>
    <col min="12813" max="12813" width="13.85546875" style="65" bestFit="1" customWidth="1"/>
    <col min="12814" max="12815" width="10.42578125" style="65" bestFit="1" customWidth="1"/>
    <col min="12816" max="12816" width="10.5703125" style="65" bestFit="1" customWidth="1"/>
    <col min="12817" max="12817" width="10.85546875" style="65" customWidth="1"/>
    <col min="12818" max="12818" width="10.5703125" style="65" customWidth="1"/>
    <col min="12819" max="12819" width="10.42578125" style="65" bestFit="1" customWidth="1"/>
    <col min="12820" max="12820" width="7.28515625" style="65" customWidth="1"/>
    <col min="12821" max="12821" width="11.28515625" style="65" bestFit="1" customWidth="1"/>
    <col min="12822" max="12822" width="9" style="65" customWidth="1"/>
    <col min="12823" max="12823" width="11.7109375" style="65" bestFit="1" customWidth="1"/>
    <col min="12824" max="12824" width="10.28515625" style="65" customWidth="1"/>
    <col min="12825" max="12825" width="12.85546875" style="65" bestFit="1" customWidth="1"/>
    <col min="12826" max="12826" width="12.7109375" style="65" bestFit="1" customWidth="1"/>
    <col min="12827" max="12829" width="12" style="65" bestFit="1" customWidth="1"/>
    <col min="12830" max="12830" width="12.7109375" style="65" bestFit="1" customWidth="1"/>
    <col min="12831" max="12831" width="10.28515625" style="65" customWidth="1"/>
    <col min="12832" max="12834" width="11.5703125" style="65" bestFit="1" customWidth="1"/>
    <col min="12835" max="12836" width="11.7109375" style="65" bestFit="1" customWidth="1"/>
    <col min="12837" max="12839" width="11.85546875" style="65" bestFit="1" customWidth="1"/>
    <col min="12840" max="12840" width="11.7109375" style="65" bestFit="1" customWidth="1"/>
    <col min="12841" max="12841" width="13.28515625" style="65" bestFit="1" customWidth="1"/>
    <col min="12842" max="12842" width="10.5703125" style="65" bestFit="1" customWidth="1"/>
    <col min="12843" max="12861" width="9.140625" style="65"/>
    <col min="12862" max="12863" width="10.42578125" style="65" bestFit="1" customWidth="1"/>
    <col min="12864" max="12867" width="9.140625" style="65"/>
    <col min="12868" max="12869" width="11.5703125" style="65" bestFit="1" customWidth="1"/>
    <col min="12870" max="13056" width="9.140625" style="65"/>
    <col min="13057" max="13057" width="55.140625" style="65" customWidth="1"/>
    <col min="13058" max="13058" width="13.85546875" style="65" bestFit="1" customWidth="1"/>
    <col min="13059" max="13059" width="8.140625" style="65" bestFit="1" customWidth="1"/>
    <col min="13060" max="13066" width="10.42578125" style="65" bestFit="1" customWidth="1"/>
    <col min="13067" max="13067" width="10.42578125" style="65" customWidth="1"/>
    <col min="13068" max="13068" width="10.42578125" style="65" bestFit="1" customWidth="1"/>
    <col min="13069" max="13069" width="13.85546875" style="65" bestFit="1" customWidth="1"/>
    <col min="13070" max="13071" width="10.42578125" style="65" bestFit="1" customWidth="1"/>
    <col min="13072" max="13072" width="10.5703125" style="65" bestFit="1" customWidth="1"/>
    <col min="13073" max="13073" width="10.85546875" style="65" customWidth="1"/>
    <col min="13074" max="13074" width="10.5703125" style="65" customWidth="1"/>
    <col min="13075" max="13075" width="10.42578125" style="65" bestFit="1" customWidth="1"/>
    <col min="13076" max="13076" width="7.28515625" style="65" customWidth="1"/>
    <col min="13077" max="13077" width="11.28515625" style="65" bestFit="1" customWidth="1"/>
    <col min="13078" max="13078" width="9" style="65" customWidth="1"/>
    <col min="13079" max="13079" width="11.7109375" style="65" bestFit="1" customWidth="1"/>
    <col min="13080" max="13080" width="10.28515625" style="65" customWidth="1"/>
    <col min="13081" max="13081" width="12.85546875" style="65" bestFit="1" customWidth="1"/>
    <col min="13082" max="13082" width="12.7109375" style="65" bestFit="1" customWidth="1"/>
    <col min="13083" max="13085" width="12" style="65" bestFit="1" customWidth="1"/>
    <col min="13086" max="13086" width="12.7109375" style="65" bestFit="1" customWidth="1"/>
    <col min="13087" max="13087" width="10.28515625" style="65" customWidth="1"/>
    <col min="13088" max="13090" width="11.5703125" style="65" bestFit="1" customWidth="1"/>
    <col min="13091" max="13092" width="11.7109375" style="65" bestFit="1" customWidth="1"/>
    <col min="13093" max="13095" width="11.85546875" style="65" bestFit="1" customWidth="1"/>
    <col min="13096" max="13096" width="11.7109375" style="65" bestFit="1" customWidth="1"/>
    <col min="13097" max="13097" width="13.28515625" style="65" bestFit="1" customWidth="1"/>
    <col min="13098" max="13098" width="10.5703125" style="65" bestFit="1" customWidth="1"/>
    <col min="13099" max="13117" width="9.140625" style="65"/>
    <col min="13118" max="13119" width="10.42578125" style="65" bestFit="1" customWidth="1"/>
    <col min="13120" max="13123" width="9.140625" style="65"/>
    <col min="13124" max="13125" width="11.5703125" style="65" bestFit="1" customWidth="1"/>
    <col min="13126" max="13312" width="9.140625" style="65"/>
    <col min="13313" max="13313" width="55.140625" style="65" customWidth="1"/>
    <col min="13314" max="13314" width="13.85546875" style="65" bestFit="1" customWidth="1"/>
    <col min="13315" max="13315" width="8.140625" style="65" bestFit="1" customWidth="1"/>
    <col min="13316" max="13322" width="10.42578125" style="65" bestFit="1" customWidth="1"/>
    <col min="13323" max="13323" width="10.42578125" style="65" customWidth="1"/>
    <col min="13324" max="13324" width="10.42578125" style="65" bestFit="1" customWidth="1"/>
    <col min="13325" max="13325" width="13.85546875" style="65" bestFit="1" customWidth="1"/>
    <col min="13326" max="13327" width="10.42578125" style="65" bestFit="1" customWidth="1"/>
    <col min="13328" max="13328" width="10.5703125" style="65" bestFit="1" customWidth="1"/>
    <col min="13329" max="13329" width="10.85546875" style="65" customWidth="1"/>
    <col min="13330" max="13330" width="10.5703125" style="65" customWidth="1"/>
    <col min="13331" max="13331" width="10.42578125" style="65" bestFit="1" customWidth="1"/>
    <col min="13332" max="13332" width="7.28515625" style="65" customWidth="1"/>
    <col min="13333" max="13333" width="11.28515625" style="65" bestFit="1" customWidth="1"/>
    <col min="13334" max="13334" width="9" style="65" customWidth="1"/>
    <col min="13335" max="13335" width="11.7109375" style="65" bestFit="1" customWidth="1"/>
    <col min="13336" max="13336" width="10.28515625" style="65" customWidth="1"/>
    <col min="13337" max="13337" width="12.85546875" style="65" bestFit="1" customWidth="1"/>
    <col min="13338" max="13338" width="12.7109375" style="65" bestFit="1" customWidth="1"/>
    <col min="13339" max="13341" width="12" style="65" bestFit="1" customWidth="1"/>
    <col min="13342" max="13342" width="12.7109375" style="65" bestFit="1" customWidth="1"/>
    <col min="13343" max="13343" width="10.28515625" style="65" customWidth="1"/>
    <col min="13344" max="13346" width="11.5703125" style="65" bestFit="1" customWidth="1"/>
    <col min="13347" max="13348" width="11.7109375" style="65" bestFit="1" customWidth="1"/>
    <col min="13349" max="13351" width="11.85546875" style="65" bestFit="1" customWidth="1"/>
    <col min="13352" max="13352" width="11.7109375" style="65" bestFit="1" customWidth="1"/>
    <col min="13353" max="13353" width="13.28515625" style="65" bestFit="1" customWidth="1"/>
    <col min="13354" max="13354" width="10.5703125" style="65" bestFit="1" customWidth="1"/>
    <col min="13355" max="13373" width="9.140625" style="65"/>
    <col min="13374" max="13375" width="10.42578125" style="65" bestFit="1" customWidth="1"/>
    <col min="13376" max="13379" width="9.140625" style="65"/>
    <col min="13380" max="13381" width="11.5703125" style="65" bestFit="1" customWidth="1"/>
    <col min="13382" max="13568" width="9.140625" style="65"/>
    <col min="13569" max="13569" width="55.140625" style="65" customWidth="1"/>
    <col min="13570" max="13570" width="13.85546875" style="65" bestFit="1" customWidth="1"/>
    <col min="13571" max="13571" width="8.140625" style="65" bestFit="1" customWidth="1"/>
    <col min="13572" max="13578" width="10.42578125" style="65" bestFit="1" customWidth="1"/>
    <col min="13579" max="13579" width="10.42578125" style="65" customWidth="1"/>
    <col min="13580" max="13580" width="10.42578125" style="65" bestFit="1" customWidth="1"/>
    <col min="13581" max="13581" width="13.85546875" style="65" bestFit="1" customWidth="1"/>
    <col min="13582" max="13583" width="10.42578125" style="65" bestFit="1" customWidth="1"/>
    <col min="13584" max="13584" width="10.5703125" style="65" bestFit="1" customWidth="1"/>
    <col min="13585" max="13585" width="10.85546875" style="65" customWidth="1"/>
    <col min="13586" max="13586" width="10.5703125" style="65" customWidth="1"/>
    <col min="13587" max="13587" width="10.42578125" style="65" bestFit="1" customWidth="1"/>
    <col min="13588" max="13588" width="7.28515625" style="65" customWidth="1"/>
    <col min="13589" max="13589" width="11.28515625" style="65" bestFit="1" customWidth="1"/>
    <col min="13590" max="13590" width="9" style="65" customWidth="1"/>
    <col min="13591" max="13591" width="11.7109375" style="65" bestFit="1" customWidth="1"/>
    <col min="13592" max="13592" width="10.28515625" style="65" customWidth="1"/>
    <col min="13593" max="13593" width="12.85546875" style="65" bestFit="1" customWidth="1"/>
    <col min="13594" max="13594" width="12.7109375" style="65" bestFit="1" customWidth="1"/>
    <col min="13595" max="13597" width="12" style="65" bestFit="1" customWidth="1"/>
    <col min="13598" max="13598" width="12.7109375" style="65" bestFit="1" customWidth="1"/>
    <col min="13599" max="13599" width="10.28515625" style="65" customWidth="1"/>
    <col min="13600" max="13602" width="11.5703125" style="65" bestFit="1" customWidth="1"/>
    <col min="13603" max="13604" width="11.7109375" style="65" bestFit="1" customWidth="1"/>
    <col min="13605" max="13607" width="11.85546875" style="65" bestFit="1" customWidth="1"/>
    <col min="13608" max="13608" width="11.7109375" style="65" bestFit="1" customWidth="1"/>
    <col min="13609" max="13609" width="13.28515625" style="65" bestFit="1" customWidth="1"/>
    <col min="13610" max="13610" width="10.5703125" style="65" bestFit="1" customWidth="1"/>
    <col min="13611" max="13629" width="9.140625" style="65"/>
    <col min="13630" max="13631" width="10.42578125" style="65" bestFit="1" customWidth="1"/>
    <col min="13632" max="13635" width="9.140625" style="65"/>
    <col min="13636" max="13637" width="11.5703125" style="65" bestFit="1" customWidth="1"/>
    <col min="13638" max="13824" width="9.140625" style="65"/>
    <col min="13825" max="13825" width="55.140625" style="65" customWidth="1"/>
    <col min="13826" max="13826" width="13.85546875" style="65" bestFit="1" customWidth="1"/>
    <col min="13827" max="13827" width="8.140625" style="65" bestFit="1" customWidth="1"/>
    <col min="13828" max="13834" width="10.42578125" style="65" bestFit="1" customWidth="1"/>
    <col min="13835" max="13835" width="10.42578125" style="65" customWidth="1"/>
    <col min="13836" max="13836" width="10.42578125" style="65" bestFit="1" customWidth="1"/>
    <col min="13837" max="13837" width="13.85546875" style="65" bestFit="1" customWidth="1"/>
    <col min="13838" max="13839" width="10.42578125" style="65" bestFit="1" customWidth="1"/>
    <col min="13840" max="13840" width="10.5703125" style="65" bestFit="1" customWidth="1"/>
    <col min="13841" max="13841" width="10.85546875" style="65" customWidth="1"/>
    <col min="13842" max="13842" width="10.5703125" style="65" customWidth="1"/>
    <col min="13843" max="13843" width="10.42578125" style="65" bestFit="1" customWidth="1"/>
    <col min="13844" max="13844" width="7.28515625" style="65" customWidth="1"/>
    <col min="13845" max="13845" width="11.28515625" style="65" bestFit="1" customWidth="1"/>
    <col min="13846" max="13846" width="9" style="65" customWidth="1"/>
    <col min="13847" max="13847" width="11.7109375" style="65" bestFit="1" customWidth="1"/>
    <col min="13848" max="13848" width="10.28515625" style="65" customWidth="1"/>
    <col min="13849" max="13849" width="12.85546875" style="65" bestFit="1" customWidth="1"/>
    <col min="13850" max="13850" width="12.7109375" style="65" bestFit="1" customWidth="1"/>
    <col min="13851" max="13853" width="12" style="65" bestFit="1" customWidth="1"/>
    <col min="13854" max="13854" width="12.7109375" style="65" bestFit="1" customWidth="1"/>
    <col min="13855" max="13855" width="10.28515625" style="65" customWidth="1"/>
    <col min="13856" max="13858" width="11.5703125" style="65" bestFit="1" customWidth="1"/>
    <col min="13859" max="13860" width="11.7109375" style="65" bestFit="1" customWidth="1"/>
    <col min="13861" max="13863" width="11.85546875" style="65" bestFit="1" customWidth="1"/>
    <col min="13864" max="13864" width="11.7109375" style="65" bestFit="1" customWidth="1"/>
    <col min="13865" max="13865" width="13.28515625" style="65" bestFit="1" customWidth="1"/>
    <col min="13866" max="13866" width="10.5703125" style="65" bestFit="1" customWidth="1"/>
    <col min="13867" max="13885" width="9.140625" style="65"/>
    <col min="13886" max="13887" width="10.42578125" style="65" bestFit="1" customWidth="1"/>
    <col min="13888" max="13891" width="9.140625" style="65"/>
    <col min="13892" max="13893" width="11.5703125" style="65" bestFit="1" customWidth="1"/>
    <col min="13894" max="14080" width="9.140625" style="65"/>
    <col min="14081" max="14081" width="55.140625" style="65" customWidth="1"/>
    <col min="14082" max="14082" width="13.85546875" style="65" bestFit="1" customWidth="1"/>
    <col min="14083" max="14083" width="8.140625" style="65" bestFit="1" customWidth="1"/>
    <col min="14084" max="14090" width="10.42578125" style="65" bestFit="1" customWidth="1"/>
    <col min="14091" max="14091" width="10.42578125" style="65" customWidth="1"/>
    <col min="14092" max="14092" width="10.42578125" style="65" bestFit="1" customWidth="1"/>
    <col min="14093" max="14093" width="13.85546875" style="65" bestFit="1" customWidth="1"/>
    <col min="14094" max="14095" width="10.42578125" style="65" bestFit="1" customWidth="1"/>
    <col min="14096" max="14096" width="10.5703125" style="65" bestFit="1" customWidth="1"/>
    <col min="14097" max="14097" width="10.85546875" style="65" customWidth="1"/>
    <col min="14098" max="14098" width="10.5703125" style="65" customWidth="1"/>
    <col min="14099" max="14099" width="10.42578125" style="65" bestFit="1" customWidth="1"/>
    <col min="14100" max="14100" width="7.28515625" style="65" customWidth="1"/>
    <col min="14101" max="14101" width="11.28515625" style="65" bestFit="1" customWidth="1"/>
    <col min="14102" max="14102" width="9" style="65" customWidth="1"/>
    <col min="14103" max="14103" width="11.7109375" style="65" bestFit="1" customWidth="1"/>
    <col min="14104" max="14104" width="10.28515625" style="65" customWidth="1"/>
    <col min="14105" max="14105" width="12.85546875" style="65" bestFit="1" customWidth="1"/>
    <col min="14106" max="14106" width="12.7109375" style="65" bestFit="1" customWidth="1"/>
    <col min="14107" max="14109" width="12" style="65" bestFit="1" customWidth="1"/>
    <col min="14110" max="14110" width="12.7109375" style="65" bestFit="1" customWidth="1"/>
    <col min="14111" max="14111" width="10.28515625" style="65" customWidth="1"/>
    <col min="14112" max="14114" width="11.5703125" style="65" bestFit="1" customWidth="1"/>
    <col min="14115" max="14116" width="11.7109375" style="65" bestFit="1" customWidth="1"/>
    <col min="14117" max="14119" width="11.85546875" style="65" bestFit="1" customWidth="1"/>
    <col min="14120" max="14120" width="11.7109375" style="65" bestFit="1" customWidth="1"/>
    <col min="14121" max="14121" width="13.28515625" style="65" bestFit="1" customWidth="1"/>
    <col min="14122" max="14122" width="10.5703125" style="65" bestFit="1" customWidth="1"/>
    <col min="14123" max="14141" width="9.140625" style="65"/>
    <col min="14142" max="14143" width="10.42578125" style="65" bestFit="1" customWidth="1"/>
    <col min="14144" max="14147" width="9.140625" style="65"/>
    <col min="14148" max="14149" width="11.5703125" style="65" bestFit="1" customWidth="1"/>
    <col min="14150" max="14336" width="9.140625" style="65"/>
    <col min="14337" max="14337" width="55.140625" style="65" customWidth="1"/>
    <col min="14338" max="14338" width="13.85546875" style="65" bestFit="1" customWidth="1"/>
    <col min="14339" max="14339" width="8.140625" style="65" bestFit="1" customWidth="1"/>
    <col min="14340" max="14346" width="10.42578125" style="65" bestFit="1" customWidth="1"/>
    <col min="14347" max="14347" width="10.42578125" style="65" customWidth="1"/>
    <col min="14348" max="14348" width="10.42578125" style="65" bestFit="1" customWidth="1"/>
    <col min="14349" max="14349" width="13.85546875" style="65" bestFit="1" customWidth="1"/>
    <col min="14350" max="14351" width="10.42578125" style="65" bestFit="1" customWidth="1"/>
    <col min="14352" max="14352" width="10.5703125" style="65" bestFit="1" customWidth="1"/>
    <col min="14353" max="14353" width="10.85546875" style="65" customWidth="1"/>
    <col min="14354" max="14354" width="10.5703125" style="65" customWidth="1"/>
    <col min="14355" max="14355" width="10.42578125" style="65" bestFit="1" customWidth="1"/>
    <col min="14356" max="14356" width="7.28515625" style="65" customWidth="1"/>
    <col min="14357" max="14357" width="11.28515625" style="65" bestFit="1" customWidth="1"/>
    <col min="14358" max="14358" width="9" style="65" customWidth="1"/>
    <col min="14359" max="14359" width="11.7109375" style="65" bestFit="1" customWidth="1"/>
    <col min="14360" max="14360" width="10.28515625" style="65" customWidth="1"/>
    <col min="14361" max="14361" width="12.85546875" style="65" bestFit="1" customWidth="1"/>
    <col min="14362" max="14362" width="12.7109375" style="65" bestFit="1" customWidth="1"/>
    <col min="14363" max="14365" width="12" style="65" bestFit="1" customWidth="1"/>
    <col min="14366" max="14366" width="12.7109375" style="65" bestFit="1" customWidth="1"/>
    <col min="14367" max="14367" width="10.28515625" style="65" customWidth="1"/>
    <col min="14368" max="14370" width="11.5703125" style="65" bestFit="1" customWidth="1"/>
    <col min="14371" max="14372" width="11.7109375" style="65" bestFit="1" customWidth="1"/>
    <col min="14373" max="14375" width="11.85546875" style="65" bestFit="1" customWidth="1"/>
    <col min="14376" max="14376" width="11.7109375" style="65" bestFit="1" customWidth="1"/>
    <col min="14377" max="14377" width="13.28515625" style="65" bestFit="1" customWidth="1"/>
    <col min="14378" max="14378" width="10.5703125" style="65" bestFit="1" customWidth="1"/>
    <col min="14379" max="14397" width="9.140625" style="65"/>
    <col min="14398" max="14399" width="10.42578125" style="65" bestFit="1" customWidth="1"/>
    <col min="14400" max="14403" width="9.140625" style="65"/>
    <col min="14404" max="14405" width="11.5703125" style="65" bestFit="1" customWidth="1"/>
    <col min="14406" max="14592" width="9.140625" style="65"/>
    <col min="14593" max="14593" width="55.140625" style="65" customWidth="1"/>
    <col min="14594" max="14594" width="13.85546875" style="65" bestFit="1" customWidth="1"/>
    <col min="14595" max="14595" width="8.140625" style="65" bestFit="1" customWidth="1"/>
    <col min="14596" max="14602" width="10.42578125" style="65" bestFit="1" customWidth="1"/>
    <col min="14603" max="14603" width="10.42578125" style="65" customWidth="1"/>
    <col min="14604" max="14604" width="10.42578125" style="65" bestFit="1" customWidth="1"/>
    <col min="14605" max="14605" width="13.85546875" style="65" bestFit="1" customWidth="1"/>
    <col min="14606" max="14607" width="10.42578125" style="65" bestFit="1" customWidth="1"/>
    <col min="14608" max="14608" width="10.5703125" style="65" bestFit="1" customWidth="1"/>
    <col min="14609" max="14609" width="10.85546875" style="65" customWidth="1"/>
    <col min="14610" max="14610" width="10.5703125" style="65" customWidth="1"/>
    <col min="14611" max="14611" width="10.42578125" style="65" bestFit="1" customWidth="1"/>
    <col min="14612" max="14612" width="7.28515625" style="65" customWidth="1"/>
    <col min="14613" max="14613" width="11.28515625" style="65" bestFit="1" customWidth="1"/>
    <col min="14614" max="14614" width="9" style="65" customWidth="1"/>
    <col min="14615" max="14615" width="11.7109375" style="65" bestFit="1" customWidth="1"/>
    <col min="14616" max="14616" width="10.28515625" style="65" customWidth="1"/>
    <col min="14617" max="14617" width="12.85546875" style="65" bestFit="1" customWidth="1"/>
    <col min="14618" max="14618" width="12.7109375" style="65" bestFit="1" customWidth="1"/>
    <col min="14619" max="14621" width="12" style="65" bestFit="1" customWidth="1"/>
    <col min="14622" max="14622" width="12.7109375" style="65" bestFit="1" customWidth="1"/>
    <col min="14623" max="14623" width="10.28515625" style="65" customWidth="1"/>
    <col min="14624" max="14626" width="11.5703125" style="65" bestFit="1" customWidth="1"/>
    <col min="14627" max="14628" width="11.7109375" style="65" bestFit="1" customWidth="1"/>
    <col min="14629" max="14631" width="11.85546875" style="65" bestFit="1" customWidth="1"/>
    <col min="14632" max="14632" width="11.7109375" style="65" bestFit="1" customWidth="1"/>
    <col min="14633" max="14633" width="13.28515625" style="65" bestFit="1" customWidth="1"/>
    <col min="14634" max="14634" width="10.5703125" style="65" bestFit="1" customWidth="1"/>
    <col min="14635" max="14653" width="9.140625" style="65"/>
    <col min="14654" max="14655" width="10.42578125" style="65" bestFit="1" customWidth="1"/>
    <col min="14656" max="14659" width="9.140625" style="65"/>
    <col min="14660" max="14661" width="11.5703125" style="65" bestFit="1" customWidth="1"/>
    <col min="14662" max="14848" width="9.140625" style="65"/>
    <col min="14849" max="14849" width="55.140625" style="65" customWidth="1"/>
    <col min="14850" max="14850" width="13.85546875" style="65" bestFit="1" customWidth="1"/>
    <col min="14851" max="14851" width="8.140625" style="65" bestFit="1" customWidth="1"/>
    <col min="14852" max="14858" width="10.42578125" style="65" bestFit="1" customWidth="1"/>
    <col min="14859" max="14859" width="10.42578125" style="65" customWidth="1"/>
    <col min="14860" max="14860" width="10.42578125" style="65" bestFit="1" customWidth="1"/>
    <col min="14861" max="14861" width="13.85546875" style="65" bestFit="1" customWidth="1"/>
    <col min="14862" max="14863" width="10.42578125" style="65" bestFit="1" customWidth="1"/>
    <col min="14864" max="14864" width="10.5703125" style="65" bestFit="1" customWidth="1"/>
    <col min="14865" max="14865" width="10.85546875" style="65" customWidth="1"/>
    <col min="14866" max="14866" width="10.5703125" style="65" customWidth="1"/>
    <col min="14867" max="14867" width="10.42578125" style="65" bestFit="1" customWidth="1"/>
    <col min="14868" max="14868" width="7.28515625" style="65" customWidth="1"/>
    <col min="14869" max="14869" width="11.28515625" style="65" bestFit="1" customWidth="1"/>
    <col min="14870" max="14870" width="9" style="65" customWidth="1"/>
    <col min="14871" max="14871" width="11.7109375" style="65" bestFit="1" customWidth="1"/>
    <col min="14872" max="14872" width="10.28515625" style="65" customWidth="1"/>
    <col min="14873" max="14873" width="12.85546875" style="65" bestFit="1" customWidth="1"/>
    <col min="14874" max="14874" width="12.7109375" style="65" bestFit="1" customWidth="1"/>
    <col min="14875" max="14877" width="12" style="65" bestFit="1" customWidth="1"/>
    <col min="14878" max="14878" width="12.7109375" style="65" bestFit="1" customWidth="1"/>
    <col min="14879" max="14879" width="10.28515625" style="65" customWidth="1"/>
    <col min="14880" max="14882" width="11.5703125" style="65" bestFit="1" customWidth="1"/>
    <col min="14883" max="14884" width="11.7109375" style="65" bestFit="1" customWidth="1"/>
    <col min="14885" max="14887" width="11.85546875" style="65" bestFit="1" customWidth="1"/>
    <col min="14888" max="14888" width="11.7109375" style="65" bestFit="1" customWidth="1"/>
    <col min="14889" max="14889" width="13.28515625" style="65" bestFit="1" customWidth="1"/>
    <col min="14890" max="14890" width="10.5703125" style="65" bestFit="1" customWidth="1"/>
    <col min="14891" max="14909" width="9.140625" style="65"/>
    <col min="14910" max="14911" width="10.42578125" style="65" bestFit="1" customWidth="1"/>
    <col min="14912" max="14915" width="9.140625" style="65"/>
    <col min="14916" max="14917" width="11.5703125" style="65" bestFit="1" customWidth="1"/>
    <col min="14918" max="15104" width="9.140625" style="65"/>
    <col min="15105" max="15105" width="55.140625" style="65" customWidth="1"/>
    <col min="15106" max="15106" width="13.85546875" style="65" bestFit="1" customWidth="1"/>
    <col min="15107" max="15107" width="8.140625" style="65" bestFit="1" customWidth="1"/>
    <col min="15108" max="15114" width="10.42578125" style="65" bestFit="1" customWidth="1"/>
    <col min="15115" max="15115" width="10.42578125" style="65" customWidth="1"/>
    <col min="15116" max="15116" width="10.42578125" style="65" bestFit="1" customWidth="1"/>
    <col min="15117" max="15117" width="13.85546875" style="65" bestFit="1" customWidth="1"/>
    <col min="15118" max="15119" width="10.42578125" style="65" bestFit="1" customWidth="1"/>
    <col min="15120" max="15120" width="10.5703125" style="65" bestFit="1" customWidth="1"/>
    <col min="15121" max="15121" width="10.85546875" style="65" customWidth="1"/>
    <col min="15122" max="15122" width="10.5703125" style="65" customWidth="1"/>
    <col min="15123" max="15123" width="10.42578125" style="65" bestFit="1" customWidth="1"/>
    <col min="15124" max="15124" width="7.28515625" style="65" customWidth="1"/>
    <col min="15125" max="15125" width="11.28515625" style="65" bestFit="1" customWidth="1"/>
    <col min="15126" max="15126" width="9" style="65" customWidth="1"/>
    <col min="15127" max="15127" width="11.7109375" style="65" bestFit="1" customWidth="1"/>
    <col min="15128" max="15128" width="10.28515625" style="65" customWidth="1"/>
    <col min="15129" max="15129" width="12.85546875" style="65" bestFit="1" customWidth="1"/>
    <col min="15130" max="15130" width="12.7109375" style="65" bestFit="1" customWidth="1"/>
    <col min="15131" max="15133" width="12" style="65" bestFit="1" customWidth="1"/>
    <col min="15134" max="15134" width="12.7109375" style="65" bestFit="1" customWidth="1"/>
    <col min="15135" max="15135" width="10.28515625" style="65" customWidth="1"/>
    <col min="15136" max="15138" width="11.5703125" style="65" bestFit="1" customWidth="1"/>
    <col min="15139" max="15140" width="11.7109375" style="65" bestFit="1" customWidth="1"/>
    <col min="15141" max="15143" width="11.85546875" style="65" bestFit="1" customWidth="1"/>
    <col min="15144" max="15144" width="11.7109375" style="65" bestFit="1" customWidth="1"/>
    <col min="15145" max="15145" width="13.28515625" style="65" bestFit="1" customWidth="1"/>
    <col min="15146" max="15146" width="10.5703125" style="65" bestFit="1" customWidth="1"/>
    <col min="15147" max="15165" width="9.140625" style="65"/>
    <col min="15166" max="15167" width="10.42578125" style="65" bestFit="1" customWidth="1"/>
    <col min="15168" max="15171" width="9.140625" style="65"/>
    <col min="15172" max="15173" width="11.5703125" style="65" bestFit="1" customWidth="1"/>
    <col min="15174" max="15360" width="9.140625" style="65"/>
    <col min="15361" max="15361" width="55.140625" style="65" customWidth="1"/>
    <col min="15362" max="15362" width="13.85546875" style="65" bestFit="1" customWidth="1"/>
    <col min="15363" max="15363" width="8.140625" style="65" bestFit="1" customWidth="1"/>
    <col min="15364" max="15370" width="10.42578125" style="65" bestFit="1" customWidth="1"/>
    <col min="15371" max="15371" width="10.42578125" style="65" customWidth="1"/>
    <col min="15372" max="15372" width="10.42578125" style="65" bestFit="1" customWidth="1"/>
    <col min="15373" max="15373" width="13.85546875" style="65" bestFit="1" customWidth="1"/>
    <col min="15374" max="15375" width="10.42578125" style="65" bestFit="1" customWidth="1"/>
    <col min="15376" max="15376" width="10.5703125" style="65" bestFit="1" customWidth="1"/>
    <col min="15377" max="15377" width="10.85546875" style="65" customWidth="1"/>
    <col min="15378" max="15378" width="10.5703125" style="65" customWidth="1"/>
    <col min="15379" max="15379" width="10.42578125" style="65" bestFit="1" customWidth="1"/>
    <col min="15380" max="15380" width="7.28515625" style="65" customWidth="1"/>
    <col min="15381" max="15381" width="11.28515625" style="65" bestFit="1" customWidth="1"/>
    <col min="15382" max="15382" width="9" style="65" customWidth="1"/>
    <col min="15383" max="15383" width="11.7109375" style="65" bestFit="1" customWidth="1"/>
    <col min="15384" max="15384" width="10.28515625" style="65" customWidth="1"/>
    <col min="15385" max="15385" width="12.85546875" style="65" bestFit="1" customWidth="1"/>
    <col min="15386" max="15386" width="12.7109375" style="65" bestFit="1" customWidth="1"/>
    <col min="15387" max="15389" width="12" style="65" bestFit="1" customWidth="1"/>
    <col min="15390" max="15390" width="12.7109375" style="65" bestFit="1" customWidth="1"/>
    <col min="15391" max="15391" width="10.28515625" style="65" customWidth="1"/>
    <col min="15392" max="15394" width="11.5703125" style="65" bestFit="1" customWidth="1"/>
    <col min="15395" max="15396" width="11.7109375" style="65" bestFit="1" customWidth="1"/>
    <col min="15397" max="15399" width="11.85546875" style="65" bestFit="1" customWidth="1"/>
    <col min="15400" max="15400" width="11.7109375" style="65" bestFit="1" customWidth="1"/>
    <col min="15401" max="15401" width="13.28515625" style="65" bestFit="1" customWidth="1"/>
    <col min="15402" max="15402" width="10.5703125" style="65" bestFit="1" customWidth="1"/>
    <col min="15403" max="15421" width="9.140625" style="65"/>
    <col min="15422" max="15423" width="10.42578125" style="65" bestFit="1" customWidth="1"/>
    <col min="15424" max="15427" width="9.140625" style="65"/>
    <col min="15428" max="15429" width="11.5703125" style="65" bestFit="1" customWidth="1"/>
    <col min="15430" max="15616" width="9.140625" style="65"/>
    <col min="15617" max="15617" width="55.140625" style="65" customWidth="1"/>
    <col min="15618" max="15618" width="13.85546875" style="65" bestFit="1" customWidth="1"/>
    <col min="15619" max="15619" width="8.140625" style="65" bestFit="1" customWidth="1"/>
    <col min="15620" max="15626" width="10.42578125" style="65" bestFit="1" customWidth="1"/>
    <col min="15627" max="15627" width="10.42578125" style="65" customWidth="1"/>
    <col min="15628" max="15628" width="10.42578125" style="65" bestFit="1" customWidth="1"/>
    <col min="15629" max="15629" width="13.85546875" style="65" bestFit="1" customWidth="1"/>
    <col min="15630" max="15631" width="10.42578125" style="65" bestFit="1" customWidth="1"/>
    <col min="15632" max="15632" width="10.5703125" style="65" bestFit="1" customWidth="1"/>
    <col min="15633" max="15633" width="10.85546875" style="65" customWidth="1"/>
    <col min="15634" max="15634" width="10.5703125" style="65" customWidth="1"/>
    <col min="15635" max="15635" width="10.42578125" style="65" bestFit="1" customWidth="1"/>
    <col min="15636" max="15636" width="7.28515625" style="65" customWidth="1"/>
    <col min="15637" max="15637" width="11.28515625" style="65" bestFit="1" customWidth="1"/>
    <col min="15638" max="15638" width="9" style="65" customWidth="1"/>
    <col min="15639" max="15639" width="11.7109375" style="65" bestFit="1" customWidth="1"/>
    <col min="15640" max="15640" width="10.28515625" style="65" customWidth="1"/>
    <col min="15641" max="15641" width="12.85546875" style="65" bestFit="1" customWidth="1"/>
    <col min="15642" max="15642" width="12.7109375" style="65" bestFit="1" customWidth="1"/>
    <col min="15643" max="15645" width="12" style="65" bestFit="1" customWidth="1"/>
    <col min="15646" max="15646" width="12.7109375" style="65" bestFit="1" customWidth="1"/>
    <col min="15647" max="15647" width="10.28515625" style="65" customWidth="1"/>
    <col min="15648" max="15650" width="11.5703125" style="65" bestFit="1" customWidth="1"/>
    <col min="15651" max="15652" width="11.7109375" style="65" bestFit="1" customWidth="1"/>
    <col min="15653" max="15655" width="11.85546875" style="65" bestFit="1" customWidth="1"/>
    <col min="15656" max="15656" width="11.7109375" style="65" bestFit="1" customWidth="1"/>
    <col min="15657" max="15657" width="13.28515625" style="65" bestFit="1" customWidth="1"/>
    <col min="15658" max="15658" width="10.5703125" style="65" bestFit="1" customWidth="1"/>
    <col min="15659" max="15677" width="9.140625" style="65"/>
    <col min="15678" max="15679" width="10.42578125" style="65" bestFit="1" customWidth="1"/>
    <col min="15680" max="15683" width="9.140625" style="65"/>
    <col min="15684" max="15685" width="11.5703125" style="65" bestFit="1" customWidth="1"/>
    <col min="15686" max="15872" width="9.140625" style="65"/>
    <col min="15873" max="15873" width="55.140625" style="65" customWidth="1"/>
    <col min="15874" max="15874" width="13.85546875" style="65" bestFit="1" customWidth="1"/>
    <col min="15875" max="15875" width="8.140625" style="65" bestFit="1" customWidth="1"/>
    <col min="15876" max="15882" width="10.42578125" style="65" bestFit="1" customWidth="1"/>
    <col min="15883" max="15883" width="10.42578125" style="65" customWidth="1"/>
    <col min="15884" max="15884" width="10.42578125" style="65" bestFit="1" customWidth="1"/>
    <col min="15885" max="15885" width="13.85546875" style="65" bestFit="1" customWidth="1"/>
    <col min="15886" max="15887" width="10.42578125" style="65" bestFit="1" customWidth="1"/>
    <col min="15888" max="15888" width="10.5703125" style="65" bestFit="1" customWidth="1"/>
    <col min="15889" max="15889" width="10.85546875" style="65" customWidth="1"/>
    <col min="15890" max="15890" width="10.5703125" style="65" customWidth="1"/>
    <col min="15891" max="15891" width="10.42578125" style="65" bestFit="1" customWidth="1"/>
    <col min="15892" max="15892" width="7.28515625" style="65" customWidth="1"/>
    <col min="15893" max="15893" width="11.28515625" style="65" bestFit="1" customWidth="1"/>
    <col min="15894" max="15894" width="9" style="65" customWidth="1"/>
    <col min="15895" max="15895" width="11.7109375" style="65" bestFit="1" customWidth="1"/>
    <col min="15896" max="15896" width="10.28515625" style="65" customWidth="1"/>
    <col min="15897" max="15897" width="12.85546875" style="65" bestFit="1" customWidth="1"/>
    <col min="15898" max="15898" width="12.7109375" style="65" bestFit="1" customWidth="1"/>
    <col min="15899" max="15901" width="12" style="65" bestFit="1" customWidth="1"/>
    <col min="15902" max="15902" width="12.7109375" style="65" bestFit="1" customWidth="1"/>
    <col min="15903" max="15903" width="10.28515625" style="65" customWidth="1"/>
    <col min="15904" max="15906" width="11.5703125" style="65" bestFit="1" customWidth="1"/>
    <col min="15907" max="15908" width="11.7109375" style="65" bestFit="1" customWidth="1"/>
    <col min="15909" max="15911" width="11.85546875" style="65" bestFit="1" customWidth="1"/>
    <col min="15912" max="15912" width="11.7109375" style="65" bestFit="1" customWidth="1"/>
    <col min="15913" max="15913" width="13.28515625" style="65" bestFit="1" customWidth="1"/>
    <col min="15914" max="15914" width="10.5703125" style="65" bestFit="1" customWidth="1"/>
    <col min="15915" max="15933" width="9.140625" style="65"/>
    <col min="15934" max="15935" width="10.42578125" style="65" bestFit="1" customWidth="1"/>
    <col min="15936" max="15939" width="9.140625" style="65"/>
    <col min="15940" max="15941" width="11.5703125" style="65" bestFit="1" customWidth="1"/>
    <col min="15942" max="16128" width="9.140625" style="65"/>
    <col min="16129" max="16129" width="55.140625" style="65" customWidth="1"/>
    <col min="16130" max="16130" width="13.85546875" style="65" bestFit="1" customWidth="1"/>
    <col min="16131" max="16131" width="8.140625" style="65" bestFit="1" customWidth="1"/>
    <col min="16132" max="16138" width="10.42578125" style="65" bestFit="1" customWidth="1"/>
    <col min="16139" max="16139" width="10.42578125" style="65" customWidth="1"/>
    <col min="16140" max="16140" width="10.42578125" style="65" bestFit="1" customWidth="1"/>
    <col min="16141" max="16141" width="13.85546875" style="65" bestFit="1" customWidth="1"/>
    <col min="16142" max="16143" width="10.42578125" style="65" bestFit="1" customWidth="1"/>
    <col min="16144" max="16144" width="10.5703125" style="65" bestFit="1" customWidth="1"/>
    <col min="16145" max="16145" width="10.85546875" style="65" customWidth="1"/>
    <col min="16146" max="16146" width="10.5703125" style="65" customWidth="1"/>
    <col min="16147" max="16147" width="10.42578125" style="65" bestFit="1" customWidth="1"/>
    <col min="16148" max="16148" width="7.28515625" style="65" customWidth="1"/>
    <col min="16149" max="16149" width="11.28515625" style="65" bestFit="1" customWidth="1"/>
    <col min="16150" max="16150" width="9" style="65" customWidth="1"/>
    <col min="16151" max="16151" width="11.7109375" style="65" bestFit="1" customWidth="1"/>
    <col min="16152" max="16152" width="10.28515625" style="65" customWidth="1"/>
    <col min="16153" max="16153" width="12.85546875" style="65" bestFit="1" customWidth="1"/>
    <col min="16154" max="16154" width="12.7109375" style="65" bestFit="1" customWidth="1"/>
    <col min="16155" max="16157" width="12" style="65" bestFit="1" customWidth="1"/>
    <col min="16158" max="16158" width="12.7109375" style="65" bestFit="1" customWidth="1"/>
    <col min="16159" max="16159" width="10.28515625" style="65" customWidth="1"/>
    <col min="16160" max="16162" width="11.5703125" style="65" bestFit="1" customWidth="1"/>
    <col min="16163" max="16164" width="11.7109375" style="65" bestFit="1" customWidth="1"/>
    <col min="16165" max="16167" width="11.85546875" style="65" bestFit="1" customWidth="1"/>
    <col min="16168" max="16168" width="11.7109375" style="65" bestFit="1" customWidth="1"/>
    <col min="16169" max="16169" width="13.28515625" style="65" bestFit="1" customWidth="1"/>
    <col min="16170" max="16170" width="10.5703125" style="65" bestFit="1" customWidth="1"/>
    <col min="16171" max="16189" width="9.140625" style="65"/>
    <col min="16190" max="16191" width="10.42578125" style="65" bestFit="1" customWidth="1"/>
    <col min="16192" max="16195" width="9.140625" style="65"/>
    <col min="16196" max="16197" width="11.5703125" style="65" bestFit="1" customWidth="1"/>
    <col min="16198" max="16384" width="9.140625" style="65"/>
  </cols>
  <sheetData>
    <row r="1" spans="1:20" x14ac:dyDescent="0.5">
      <c r="A1" s="377" t="s">
        <v>62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T1" s="66"/>
    </row>
    <row r="2" spans="1:20" x14ac:dyDescent="0.5">
      <c r="A2" s="67"/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P2" s="69"/>
      <c r="Q2" s="70" t="s">
        <v>63</v>
      </c>
      <c r="T2" s="66"/>
    </row>
    <row r="3" spans="1:20" ht="23.25" customHeight="1" x14ac:dyDescent="0.5">
      <c r="A3" s="373" t="s">
        <v>6</v>
      </c>
      <c r="B3" s="373"/>
      <c r="C3" s="373"/>
      <c r="D3" s="373"/>
      <c r="E3" s="69"/>
      <c r="F3" s="69"/>
      <c r="G3" s="71" t="s">
        <v>64</v>
      </c>
      <c r="H3" s="72"/>
      <c r="I3" s="73"/>
      <c r="K3" s="73" t="s">
        <v>65</v>
      </c>
      <c r="L3" s="73"/>
      <c r="M3" s="73"/>
      <c r="P3" s="73"/>
      <c r="Q3" s="73" t="s">
        <v>66</v>
      </c>
      <c r="R3" s="74"/>
      <c r="T3" s="66"/>
    </row>
    <row r="4" spans="1:20" ht="21.75" customHeight="1" x14ac:dyDescent="0.5">
      <c r="A4" s="373" t="s">
        <v>9</v>
      </c>
      <c r="B4" s="373"/>
      <c r="C4" s="373"/>
      <c r="D4" s="373"/>
      <c r="E4" s="373"/>
      <c r="F4" s="69"/>
      <c r="G4" s="71" t="s">
        <v>64</v>
      </c>
      <c r="H4" s="72"/>
      <c r="I4" s="74"/>
      <c r="K4" s="75" t="s">
        <v>67</v>
      </c>
      <c r="L4" s="75"/>
      <c r="M4" s="76"/>
      <c r="P4" s="73"/>
      <c r="Q4" s="74" t="s">
        <v>68</v>
      </c>
      <c r="R4" s="74"/>
      <c r="T4" s="66"/>
    </row>
    <row r="5" spans="1:20" ht="21.75" customHeight="1" x14ac:dyDescent="0.5">
      <c r="A5" s="373" t="str">
        <f>'[1]สผส 62-5'!A2:U2</f>
        <v>แผนงานยุทธศาสตร์จัดระบบอนุรักษ์ ฟื้นฟู และป้องกันการทำลายทรัพยากรธรรมชาติ</v>
      </c>
      <c r="B5" s="373"/>
      <c r="C5" s="373"/>
      <c r="D5" s="373"/>
      <c r="E5" s="373"/>
      <c r="F5" s="77"/>
      <c r="G5" s="77"/>
      <c r="H5" s="77"/>
      <c r="K5" s="75" t="s">
        <v>64</v>
      </c>
      <c r="L5" s="78"/>
      <c r="M5" s="79"/>
      <c r="N5" s="79"/>
      <c r="O5" s="79"/>
      <c r="R5" s="80"/>
      <c r="T5" s="66"/>
    </row>
    <row r="6" spans="1:20" ht="21.75" customHeight="1" x14ac:dyDescent="0.5">
      <c r="A6" s="378" t="s">
        <v>69</v>
      </c>
      <c r="B6" s="378"/>
      <c r="C6" s="378"/>
      <c r="D6" s="378"/>
      <c r="E6" s="378"/>
      <c r="F6" s="69"/>
      <c r="G6" s="69"/>
      <c r="H6" s="69"/>
      <c r="K6" s="75" t="s">
        <v>64</v>
      </c>
      <c r="L6" s="81"/>
      <c r="M6" s="82"/>
      <c r="N6" s="79"/>
      <c r="O6" s="79"/>
      <c r="R6" s="83"/>
      <c r="T6" s="66"/>
    </row>
    <row r="7" spans="1:20" ht="21.75" customHeight="1" x14ac:dyDescent="0.5">
      <c r="A7" s="373" t="str">
        <f>'[1]สผส 62-5'!A3:U3</f>
        <v>โครงการปกป้องผืนป่าและร่วมพัฒนาป่าไม้ให้ยั่งยืน</v>
      </c>
      <c r="B7" s="373"/>
      <c r="C7" s="373"/>
      <c r="D7" s="373"/>
      <c r="E7" s="373"/>
      <c r="F7" s="69"/>
      <c r="G7" s="69"/>
      <c r="H7" s="69"/>
      <c r="K7" s="75" t="s">
        <v>64</v>
      </c>
      <c r="L7" s="81"/>
      <c r="M7" s="82"/>
      <c r="N7" s="79"/>
      <c r="O7" s="79"/>
      <c r="R7" s="83"/>
      <c r="T7" s="66"/>
    </row>
    <row r="8" spans="1:20" ht="21.75" customHeight="1" x14ac:dyDescent="0.5">
      <c r="A8" s="373" t="str">
        <f>'[1]สผส 62-5'!A4:U4</f>
        <v>กิจกรรมหลักฟื้นฟูและดูแลรักษาทรัพยากรธรรมชาติ</v>
      </c>
      <c r="B8" s="373"/>
      <c r="C8" s="373"/>
      <c r="D8" s="373"/>
      <c r="E8" s="373"/>
      <c r="F8" s="69"/>
      <c r="G8" s="69"/>
      <c r="H8" s="69"/>
      <c r="K8" s="75" t="s">
        <v>64</v>
      </c>
      <c r="L8" s="81"/>
      <c r="M8" s="82"/>
      <c r="N8" s="79"/>
      <c r="O8" s="79"/>
      <c r="R8" s="83"/>
      <c r="T8" s="66"/>
    </row>
    <row r="9" spans="1:20" ht="21.75" customHeight="1" x14ac:dyDescent="0.5">
      <c r="A9" s="374" t="s">
        <v>70</v>
      </c>
      <c r="B9" s="374"/>
      <c r="C9" s="374"/>
      <c r="D9" s="374"/>
      <c r="E9" s="374"/>
      <c r="F9" s="69"/>
      <c r="G9" s="69"/>
      <c r="H9" s="69"/>
      <c r="K9" s="67" t="s">
        <v>71</v>
      </c>
      <c r="L9" s="84"/>
      <c r="N9" s="74" t="s">
        <v>72</v>
      </c>
      <c r="O9" s="74"/>
      <c r="T9" s="66"/>
    </row>
    <row r="10" spans="1:20" ht="21.75" customHeight="1" x14ac:dyDescent="0.5">
      <c r="A10" s="375" t="str">
        <f>[2]สงป301!A14</f>
        <v>กิจกรรมโครงการส่งเสริมการปลูกไม้โตเร็วเพื่ออุตสาหกรรม</v>
      </c>
      <c r="B10" s="375"/>
      <c r="C10" s="375"/>
      <c r="D10" s="375"/>
      <c r="E10" s="375"/>
      <c r="F10" s="69"/>
      <c r="G10" s="69"/>
      <c r="H10" s="69"/>
      <c r="P10" s="74"/>
      <c r="Q10" s="74"/>
      <c r="R10" s="85" t="s">
        <v>73</v>
      </c>
      <c r="T10" s="66"/>
    </row>
    <row r="11" spans="1:20" x14ac:dyDescent="0.5">
      <c r="A11" s="86" t="s">
        <v>74</v>
      </c>
      <c r="B11" s="376" t="s">
        <v>14</v>
      </c>
      <c r="C11" s="376"/>
      <c r="D11" s="368" t="s">
        <v>75</v>
      </c>
      <c r="E11" s="369"/>
      <c r="F11" s="369"/>
      <c r="G11" s="369"/>
      <c r="H11" s="368" t="s">
        <v>76</v>
      </c>
      <c r="I11" s="369"/>
      <c r="J11" s="369"/>
      <c r="K11" s="370"/>
      <c r="L11" s="368" t="s">
        <v>77</v>
      </c>
      <c r="M11" s="369"/>
      <c r="N11" s="369"/>
      <c r="O11" s="370"/>
      <c r="P11" s="368" t="s">
        <v>78</v>
      </c>
      <c r="Q11" s="369"/>
      <c r="R11" s="369"/>
      <c r="S11" s="370"/>
      <c r="T11" s="66"/>
    </row>
    <row r="12" spans="1:20" x14ac:dyDescent="0.5">
      <c r="A12" s="87" t="s">
        <v>79</v>
      </c>
      <c r="B12" s="88" t="s">
        <v>21</v>
      </c>
      <c r="C12" s="89" t="s">
        <v>22</v>
      </c>
      <c r="D12" s="87" t="s">
        <v>23</v>
      </c>
      <c r="E12" s="87" t="s">
        <v>24</v>
      </c>
      <c r="F12" s="87" t="s">
        <v>25</v>
      </c>
      <c r="G12" s="87" t="s">
        <v>26</v>
      </c>
      <c r="H12" s="87" t="s">
        <v>27</v>
      </c>
      <c r="I12" s="87" t="s">
        <v>28</v>
      </c>
      <c r="J12" s="87" t="s">
        <v>29</v>
      </c>
      <c r="K12" s="87" t="s">
        <v>26</v>
      </c>
      <c r="L12" s="87" t="s">
        <v>30</v>
      </c>
      <c r="M12" s="87" t="s">
        <v>31</v>
      </c>
      <c r="N12" s="87" t="s">
        <v>32</v>
      </c>
      <c r="O12" s="87" t="s">
        <v>26</v>
      </c>
      <c r="P12" s="87" t="s">
        <v>33</v>
      </c>
      <c r="Q12" s="87" t="s">
        <v>34</v>
      </c>
      <c r="R12" s="87" t="s">
        <v>35</v>
      </c>
      <c r="S12" s="90" t="s">
        <v>26</v>
      </c>
      <c r="T12" s="66"/>
    </row>
    <row r="13" spans="1:20" x14ac:dyDescent="0.5">
      <c r="A13" s="91" t="s">
        <v>80</v>
      </c>
      <c r="B13" s="92">
        <f>SUM(B15:B16)</f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3">
        <v>0</v>
      </c>
      <c r="T13" s="66"/>
    </row>
    <row r="14" spans="1:20" hidden="1" x14ac:dyDescent="0.5">
      <c r="A14" s="94" t="s">
        <v>81</v>
      </c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66"/>
    </row>
    <row r="15" spans="1:20" hidden="1" x14ac:dyDescent="0.5">
      <c r="A15" s="98" t="s">
        <v>82</v>
      </c>
      <c r="B15" s="99">
        <v>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66"/>
    </row>
    <row r="16" spans="1:20" hidden="1" x14ac:dyDescent="0.5">
      <c r="A16" s="98" t="s">
        <v>83</v>
      </c>
      <c r="B16" s="99">
        <v>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66"/>
    </row>
    <row r="17" spans="1:32" hidden="1" x14ac:dyDescent="0.5">
      <c r="A17" s="102" t="s">
        <v>84</v>
      </c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1"/>
      <c r="T17" s="66"/>
    </row>
    <row r="18" spans="1:32" x14ac:dyDescent="0.5">
      <c r="A18" s="91" t="s">
        <v>85</v>
      </c>
      <c r="B18" s="92">
        <f>B19</f>
        <v>0</v>
      </c>
      <c r="C18" s="105">
        <f>C19</f>
        <v>0</v>
      </c>
      <c r="D18" s="92">
        <f>D19</f>
        <v>0</v>
      </c>
      <c r="E18" s="92">
        <f t="shared" ref="E18:S18" si="0">E19</f>
        <v>0</v>
      </c>
      <c r="F18" s="92">
        <f t="shared" si="0"/>
        <v>0</v>
      </c>
      <c r="G18" s="92">
        <f t="shared" si="0"/>
        <v>0</v>
      </c>
      <c r="H18" s="92">
        <f t="shared" si="0"/>
        <v>0</v>
      </c>
      <c r="I18" s="92">
        <f t="shared" si="0"/>
        <v>0</v>
      </c>
      <c r="J18" s="92">
        <f t="shared" si="0"/>
        <v>0</v>
      </c>
      <c r="K18" s="92">
        <f t="shared" si="0"/>
        <v>0</v>
      </c>
      <c r="L18" s="92">
        <f t="shared" si="0"/>
        <v>0</v>
      </c>
      <c r="M18" s="92">
        <f t="shared" si="0"/>
        <v>0</v>
      </c>
      <c r="N18" s="92">
        <f t="shared" si="0"/>
        <v>0</v>
      </c>
      <c r="O18" s="92">
        <f t="shared" si="0"/>
        <v>0</v>
      </c>
      <c r="P18" s="92">
        <f t="shared" si="0"/>
        <v>0</v>
      </c>
      <c r="Q18" s="92">
        <f t="shared" si="0"/>
        <v>0</v>
      </c>
      <c r="R18" s="92">
        <f t="shared" si="0"/>
        <v>0</v>
      </c>
      <c r="S18" s="92">
        <f t="shared" si="0"/>
        <v>0</v>
      </c>
      <c r="T18" s="66"/>
      <c r="U18" s="106"/>
      <c r="V18" s="106"/>
      <c r="Y18" s="106"/>
      <c r="AB18" s="106"/>
      <c r="AE18" s="106"/>
      <c r="AF18" s="106"/>
    </row>
    <row r="19" spans="1:32" x14ac:dyDescent="0.5">
      <c r="A19" s="107" t="s">
        <v>86</v>
      </c>
      <c r="B19" s="108">
        <f>G19+K19+O19+S19</f>
        <v>0</v>
      </c>
      <c r="C19" s="108">
        <v>0</v>
      </c>
      <c r="D19" s="109">
        <f t="shared" ref="D19:S19" si="1">D21+D37+D43</f>
        <v>0</v>
      </c>
      <c r="E19" s="109">
        <f t="shared" si="1"/>
        <v>0</v>
      </c>
      <c r="F19" s="109">
        <f t="shared" si="1"/>
        <v>0</v>
      </c>
      <c r="G19" s="109">
        <f t="shared" si="1"/>
        <v>0</v>
      </c>
      <c r="H19" s="109">
        <f t="shared" si="1"/>
        <v>0</v>
      </c>
      <c r="I19" s="109">
        <f t="shared" si="1"/>
        <v>0</v>
      </c>
      <c r="J19" s="109">
        <f t="shared" si="1"/>
        <v>0</v>
      </c>
      <c r="K19" s="109">
        <f t="shared" si="1"/>
        <v>0</v>
      </c>
      <c r="L19" s="109">
        <f t="shared" si="1"/>
        <v>0</v>
      </c>
      <c r="M19" s="109">
        <f t="shared" si="1"/>
        <v>0</v>
      </c>
      <c r="N19" s="109">
        <f t="shared" si="1"/>
        <v>0</v>
      </c>
      <c r="O19" s="109">
        <f t="shared" si="1"/>
        <v>0</v>
      </c>
      <c r="P19" s="109">
        <f t="shared" si="1"/>
        <v>0</v>
      </c>
      <c r="Q19" s="109">
        <f t="shared" si="1"/>
        <v>0</v>
      </c>
      <c r="R19" s="109">
        <f t="shared" si="1"/>
        <v>0</v>
      </c>
      <c r="S19" s="109">
        <f t="shared" si="1"/>
        <v>0</v>
      </c>
      <c r="T19" s="110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</row>
    <row r="20" spans="1:32" hidden="1" x14ac:dyDescent="0.5">
      <c r="A20" s="111" t="s">
        <v>87</v>
      </c>
      <c r="B20" s="112">
        <f t="shared" ref="B20:B83" si="2">G20+K20+O20+S20</f>
        <v>0</v>
      </c>
      <c r="C20" s="113">
        <f>G20+K20+O20+S20</f>
        <v>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T20" s="66"/>
    </row>
    <row r="21" spans="1:32" ht="24" customHeight="1" x14ac:dyDescent="0.5">
      <c r="A21" s="116" t="s">
        <v>88</v>
      </c>
      <c r="B21" s="117">
        <f t="shared" si="2"/>
        <v>0</v>
      </c>
      <c r="C21" s="118">
        <v>0</v>
      </c>
      <c r="D21" s="119">
        <f>SUM(D22:D26)</f>
        <v>0</v>
      </c>
      <c r="E21" s="119">
        <f t="shared" ref="E21:S21" si="3">SUM(E22:E26)</f>
        <v>0</v>
      </c>
      <c r="F21" s="119">
        <f t="shared" si="3"/>
        <v>0</v>
      </c>
      <c r="G21" s="119">
        <f t="shared" si="3"/>
        <v>0</v>
      </c>
      <c r="H21" s="119">
        <f t="shared" si="3"/>
        <v>0</v>
      </c>
      <c r="I21" s="119">
        <f t="shared" si="3"/>
        <v>0</v>
      </c>
      <c r="J21" s="119">
        <f t="shared" si="3"/>
        <v>0</v>
      </c>
      <c r="K21" s="119">
        <f t="shared" si="3"/>
        <v>0</v>
      </c>
      <c r="L21" s="119">
        <f t="shared" si="3"/>
        <v>0</v>
      </c>
      <c r="M21" s="119">
        <f t="shared" si="3"/>
        <v>0</v>
      </c>
      <c r="N21" s="119">
        <f t="shared" si="3"/>
        <v>0</v>
      </c>
      <c r="O21" s="119">
        <f t="shared" si="3"/>
        <v>0</v>
      </c>
      <c r="P21" s="119">
        <f t="shared" si="3"/>
        <v>0</v>
      </c>
      <c r="Q21" s="119">
        <f t="shared" si="3"/>
        <v>0</v>
      </c>
      <c r="R21" s="119">
        <f t="shared" si="3"/>
        <v>0</v>
      </c>
      <c r="S21" s="119">
        <f t="shared" si="3"/>
        <v>0</v>
      </c>
      <c r="T21" s="6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</row>
    <row r="22" spans="1:32" hidden="1" x14ac:dyDescent="0.5">
      <c r="A22" s="120" t="s">
        <v>89</v>
      </c>
      <c r="B22" s="121">
        <f>G22+K22+O22+S22</f>
        <v>0</v>
      </c>
      <c r="C22" s="122"/>
      <c r="D22" s="123">
        <v>0</v>
      </c>
      <c r="E22" s="124">
        <v>0</v>
      </c>
      <c r="F22" s="124">
        <v>0</v>
      </c>
      <c r="G22" s="124">
        <v>0</v>
      </c>
      <c r="H22" s="125">
        <v>0</v>
      </c>
      <c r="I22" s="125">
        <v>0</v>
      </c>
      <c r="J22" s="125">
        <v>0</v>
      </c>
      <c r="K22" s="124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6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</row>
    <row r="23" spans="1:32" hidden="1" x14ac:dyDescent="0.5">
      <c r="A23" s="120" t="s">
        <v>90</v>
      </c>
      <c r="B23" s="121">
        <f t="shared" si="2"/>
        <v>0</v>
      </c>
      <c r="C23" s="122"/>
      <c r="D23" s="123">
        <v>0</v>
      </c>
      <c r="E23" s="124">
        <v>0</v>
      </c>
      <c r="F23" s="124">
        <v>0</v>
      </c>
      <c r="G23" s="124">
        <v>0</v>
      </c>
      <c r="H23" s="126">
        <v>0</v>
      </c>
      <c r="I23" s="125">
        <v>0</v>
      </c>
      <c r="J23" s="125">
        <v>0</v>
      </c>
      <c r="K23" s="124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6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</row>
    <row r="24" spans="1:32" hidden="1" x14ac:dyDescent="0.5">
      <c r="A24" s="120" t="s">
        <v>91</v>
      </c>
      <c r="B24" s="121">
        <f t="shared" si="2"/>
        <v>0</v>
      </c>
      <c r="C24" s="122"/>
      <c r="D24" s="123">
        <v>0</v>
      </c>
      <c r="E24" s="124">
        <v>0</v>
      </c>
      <c r="F24" s="124">
        <v>0</v>
      </c>
      <c r="G24" s="124">
        <v>0</v>
      </c>
      <c r="H24" s="127">
        <v>0</v>
      </c>
      <c r="I24" s="125">
        <v>0</v>
      </c>
      <c r="J24" s="125">
        <v>0</v>
      </c>
      <c r="K24" s="124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66"/>
      <c r="U24" s="128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1:32" hidden="1" x14ac:dyDescent="0.5">
      <c r="A25" s="120" t="s">
        <v>92</v>
      </c>
      <c r="B25" s="121">
        <f t="shared" si="2"/>
        <v>0</v>
      </c>
      <c r="C25" s="122"/>
      <c r="D25" s="123">
        <v>0</v>
      </c>
      <c r="E25" s="124">
        <v>0</v>
      </c>
      <c r="F25" s="124">
        <v>0</v>
      </c>
      <c r="G25" s="124">
        <v>0</v>
      </c>
      <c r="H25" s="127">
        <v>0</v>
      </c>
      <c r="I25" s="125">
        <v>0</v>
      </c>
      <c r="J25" s="125">
        <v>0</v>
      </c>
      <c r="K25" s="124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6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2" hidden="1" x14ac:dyDescent="0.5">
      <c r="A26" s="120" t="s">
        <v>93</v>
      </c>
      <c r="B26" s="121">
        <f t="shared" si="2"/>
        <v>0</v>
      </c>
      <c r="C26" s="122"/>
      <c r="D26" s="123">
        <v>0</v>
      </c>
      <c r="E26" s="124">
        <v>0</v>
      </c>
      <c r="F26" s="124">
        <v>0</v>
      </c>
      <c r="G26" s="124">
        <v>0</v>
      </c>
      <c r="H26" s="125">
        <v>0</v>
      </c>
      <c r="I26" s="125">
        <v>0</v>
      </c>
      <c r="J26" s="125">
        <v>0</v>
      </c>
      <c r="K26" s="124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9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</row>
    <row r="27" spans="1:32" ht="19.5" hidden="1" customHeight="1" x14ac:dyDescent="0.5">
      <c r="A27" s="130" t="s">
        <v>94</v>
      </c>
      <c r="B27" s="131">
        <f t="shared" si="2"/>
        <v>0</v>
      </c>
      <c r="C27" s="132">
        <f t="shared" ref="C27:C36" si="4">G27+K27+O27+S27</f>
        <v>0</v>
      </c>
      <c r="D27" s="123"/>
      <c r="E27" s="124"/>
      <c r="F27" s="124"/>
      <c r="G27" s="124">
        <f t="shared" ref="G27:G36" si="5">SUM(D27:F27)</f>
        <v>0</v>
      </c>
      <c r="H27" s="124"/>
      <c r="I27" s="124"/>
      <c r="J27" s="124"/>
      <c r="K27" s="124">
        <f t="shared" ref="K27:K36" si="6">SUM(H27:J27)</f>
        <v>0</v>
      </c>
      <c r="L27" s="124"/>
      <c r="M27" s="124"/>
      <c r="N27" s="124"/>
      <c r="O27" s="124">
        <f t="shared" ref="O27:O36" si="7">SUM(L27:N27)</f>
        <v>0</v>
      </c>
      <c r="P27" s="124"/>
      <c r="Q27" s="124"/>
      <c r="R27" s="124"/>
      <c r="S27" s="124">
        <f t="shared" ref="S27:S36" si="8">SUM(P27:R27)</f>
        <v>0</v>
      </c>
      <c r="T27" s="66"/>
    </row>
    <row r="28" spans="1:32" hidden="1" x14ac:dyDescent="0.5">
      <c r="A28" s="111" t="s">
        <v>95</v>
      </c>
      <c r="B28" s="133">
        <f t="shared" si="2"/>
        <v>0</v>
      </c>
      <c r="C28" s="132">
        <f t="shared" si="4"/>
        <v>0</v>
      </c>
      <c r="D28" s="124"/>
      <c r="E28" s="124"/>
      <c r="F28" s="124"/>
      <c r="G28" s="124">
        <f t="shared" si="5"/>
        <v>0</v>
      </c>
      <c r="H28" s="124"/>
      <c r="I28" s="124"/>
      <c r="J28" s="124"/>
      <c r="K28" s="124">
        <f t="shared" si="6"/>
        <v>0</v>
      </c>
      <c r="L28" s="124"/>
      <c r="M28" s="124"/>
      <c r="N28" s="124"/>
      <c r="O28" s="124">
        <f t="shared" si="7"/>
        <v>0</v>
      </c>
      <c r="P28" s="124"/>
      <c r="Q28" s="124"/>
      <c r="R28" s="124"/>
      <c r="S28" s="124">
        <f t="shared" si="8"/>
        <v>0</v>
      </c>
      <c r="T28" s="66"/>
    </row>
    <row r="29" spans="1:32" hidden="1" x14ac:dyDescent="0.5">
      <c r="A29" s="111" t="s">
        <v>96</v>
      </c>
      <c r="B29" s="133">
        <f t="shared" si="2"/>
        <v>0</v>
      </c>
      <c r="C29" s="132">
        <f t="shared" si="4"/>
        <v>0</v>
      </c>
      <c r="D29" s="124"/>
      <c r="E29" s="124"/>
      <c r="F29" s="124"/>
      <c r="G29" s="124">
        <f t="shared" si="5"/>
        <v>0</v>
      </c>
      <c r="H29" s="124"/>
      <c r="I29" s="124"/>
      <c r="J29" s="124"/>
      <c r="K29" s="124">
        <f t="shared" si="6"/>
        <v>0</v>
      </c>
      <c r="L29" s="124"/>
      <c r="M29" s="124"/>
      <c r="N29" s="124"/>
      <c r="O29" s="124">
        <f t="shared" si="7"/>
        <v>0</v>
      </c>
      <c r="P29" s="124"/>
      <c r="Q29" s="124"/>
      <c r="R29" s="124"/>
      <c r="S29" s="124">
        <f t="shared" si="8"/>
        <v>0</v>
      </c>
      <c r="T29" s="66"/>
    </row>
    <row r="30" spans="1:32" hidden="1" x14ac:dyDescent="0.5">
      <c r="A30" s="111" t="s">
        <v>97</v>
      </c>
      <c r="B30" s="133">
        <f t="shared" si="2"/>
        <v>0</v>
      </c>
      <c r="C30" s="132">
        <f t="shared" si="4"/>
        <v>0</v>
      </c>
      <c r="D30" s="124"/>
      <c r="E30" s="124"/>
      <c r="F30" s="124"/>
      <c r="G30" s="124">
        <f t="shared" si="5"/>
        <v>0</v>
      </c>
      <c r="H30" s="124"/>
      <c r="I30" s="124"/>
      <c r="J30" s="124"/>
      <c r="K30" s="124">
        <f t="shared" si="6"/>
        <v>0</v>
      </c>
      <c r="L30" s="124"/>
      <c r="M30" s="124"/>
      <c r="N30" s="124"/>
      <c r="O30" s="124">
        <f t="shared" si="7"/>
        <v>0</v>
      </c>
      <c r="P30" s="124"/>
      <c r="Q30" s="124"/>
      <c r="R30" s="124"/>
      <c r="S30" s="124">
        <f t="shared" si="8"/>
        <v>0</v>
      </c>
      <c r="T30" s="66"/>
    </row>
    <row r="31" spans="1:32" hidden="1" x14ac:dyDescent="0.5">
      <c r="A31" s="111" t="s">
        <v>98</v>
      </c>
      <c r="B31" s="133">
        <f t="shared" si="2"/>
        <v>0</v>
      </c>
      <c r="C31" s="132">
        <f t="shared" si="4"/>
        <v>0</v>
      </c>
      <c r="D31" s="124"/>
      <c r="E31" s="124"/>
      <c r="F31" s="124"/>
      <c r="G31" s="124">
        <f t="shared" si="5"/>
        <v>0</v>
      </c>
      <c r="H31" s="124"/>
      <c r="I31" s="124"/>
      <c r="J31" s="124"/>
      <c r="K31" s="124">
        <f t="shared" si="6"/>
        <v>0</v>
      </c>
      <c r="L31" s="124"/>
      <c r="M31" s="124"/>
      <c r="N31" s="124"/>
      <c r="O31" s="124">
        <f t="shared" si="7"/>
        <v>0</v>
      </c>
      <c r="P31" s="124"/>
      <c r="Q31" s="124"/>
      <c r="R31" s="124"/>
      <c r="S31" s="124">
        <f t="shared" si="8"/>
        <v>0</v>
      </c>
      <c r="T31" s="66"/>
    </row>
    <row r="32" spans="1:32" hidden="1" x14ac:dyDescent="0.5">
      <c r="A32" s="111" t="s">
        <v>99</v>
      </c>
      <c r="B32" s="133">
        <f t="shared" si="2"/>
        <v>0</v>
      </c>
      <c r="C32" s="132">
        <f t="shared" si="4"/>
        <v>0</v>
      </c>
      <c r="D32" s="124"/>
      <c r="E32" s="124"/>
      <c r="F32" s="124"/>
      <c r="G32" s="124">
        <f t="shared" si="5"/>
        <v>0</v>
      </c>
      <c r="H32" s="124"/>
      <c r="I32" s="124"/>
      <c r="J32" s="124"/>
      <c r="K32" s="124">
        <f t="shared" si="6"/>
        <v>0</v>
      </c>
      <c r="L32" s="124"/>
      <c r="M32" s="124"/>
      <c r="N32" s="124"/>
      <c r="O32" s="124">
        <f t="shared" si="7"/>
        <v>0</v>
      </c>
      <c r="P32" s="124"/>
      <c r="Q32" s="124"/>
      <c r="R32" s="124"/>
      <c r="S32" s="124">
        <f t="shared" si="8"/>
        <v>0</v>
      </c>
      <c r="T32" s="66"/>
    </row>
    <row r="33" spans="1:20" hidden="1" x14ac:dyDescent="0.5">
      <c r="A33" s="111" t="s">
        <v>100</v>
      </c>
      <c r="B33" s="133">
        <f t="shared" si="2"/>
        <v>0</v>
      </c>
      <c r="C33" s="132">
        <f t="shared" si="4"/>
        <v>0</v>
      </c>
      <c r="D33" s="124"/>
      <c r="E33" s="124"/>
      <c r="F33" s="124"/>
      <c r="G33" s="124">
        <f t="shared" si="5"/>
        <v>0</v>
      </c>
      <c r="H33" s="124"/>
      <c r="I33" s="124"/>
      <c r="J33" s="124"/>
      <c r="K33" s="124">
        <f t="shared" si="6"/>
        <v>0</v>
      </c>
      <c r="L33" s="124"/>
      <c r="M33" s="124"/>
      <c r="N33" s="124"/>
      <c r="O33" s="124">
        <f t="shared" si="7"/>
        <v>0</v>
      </c>
      <c r="P33" s="124"/>
      <c r="Q33" s="124"/>
      <c r="R33" s="124"/>
      <c r="S33" s="124">
        <f t="shared" si="8"/>
        <v>0</v>
      </c>
      <c r="T33" s="66"/>
    </row>
    <row r="34" spans="1:20" hidden="1" x14ac:dyDescent="0.5">
      <c r="A34" s="111" t="s">
        <v>101</v>
      </c>
      <c r="B34" s="133">
        <f t="shared" si="2"/>
        <v>0</v>
      </c>
      <c r="C34" s="132">
        <f t="shared" si="4"/>
        <v>0</v>
      </c>
      <c r="D34" s="124"/>
      <c r="E34" s="124"/>
      <c r="F34" s="124"/>
      <c r="G34" s="124">
        <f t="shared" si="5"/>
        <v>0</v>
      </c>
      <c r="H34" s="124"/>
      <c r="I34" s="124"/>
      <c r="J34" s="124"/>
      <c r="K34" s="124">
        <f t="shared" si="6"/>
        <v>0</v>
      </c>
      <c r="L34" s="124"/>
      <c r="M34" s="124"/>
      <c r="N34" s="124"/>
      <c r="O34" s="124">
        <f t="shared" si="7"/>
        <v>0</v>
      </c>
      <c r="P34" s="124"/>
      <c r="Q34" s="124"/>
      <c r="R34" s="124"/>
      <c r="S34" s="124">
        <f t="shared" si="8"/>
        <v>0</v>
      </c>
      <c r="T34" s="66"/>
    </row>
    <row r="35" spans="1:20" hidden="1" x14ac:dyDescent="0.5">
      <c r="A35" s="111" t="s">
        <v>102</v>
      </c>
      <c r="B35" s="133">
        <f t="shared" si="2"/>
        <v>0</v>
      </c>
      <c r="C35" s="132">
        <f t="shared" si="4"/>
        <v>0</v>
      </c>
      <c r="D35" s="124"/>
      <c r="E35" s="124"/>
      <c r="F35" s="124"/>
      <c r="G35" s="124">
        <f t="shared" si="5"/>
        <v>0</v>
      </c>
      <c r="H35" s="124"/>
      <c r="I35" s="124"/>
      <c r="J35" s="124"/>
      <c r="K35" s="124">
        <f t="shared" si="6"/>
        <v>0</v>
      </c>
      <c r="L35" s="124"/>
      <c r="M35" s="124"/>
      <c r="N35" s="124"/>
      <c r="O35" s="124">
        <f t="shared" si="7"/>
        <v>0</v>
      </c>
      <c r="P35" s="124"/>
      <c r="Q35" s="124"/>
      <c r="R35" s="124"/>
      <c r="S35" s="124">
        <f t="shared" si="8"/>
        <v>0</v>
      </c>
      <c r="T35" s="66"/>
    </row>
    <row r="36" spans="1:20" hidden="1" x14ac:dyDescent="0.5">
      <c r="A36" s="111" t="s">
        <v>103</v>
      </c>
      <c r="B36" s="133">
        <f t="shared" si="2"/>
        <v>0</v>
      </c>
      <c r="C36" s="132">
        <f t="shared" si="4"/>
        <v>0</v>
      </c>
      <c r="D36" s="124"/>
      <c r="E36" s="124"/>
      <c r="F36" s="124"/>
      <c r="G36" s="124">
        <f t="shared" si="5"/>
        <v>0</v>
      </c>
      <c r="H36" s="124"/>
      <c r="I36" s="124"/>
      <c r="J36" s="124"/>
      <c r="K36" s="124">
        <f t="shared" si="6"/>
        <v>0</v>
      </c>
      <c r="L36" s="124"/>
      <c r="M36" s="124"/>
      <c r="N36" s="124"/>
      <c r="O36" s="124">
        <f t="shared" si="7"/>
        <v>0</v>
      </c>
      <c r="P36" s="124"/>
      <c r="Q36" s="124"/>
      <c r="R36" s="124"/>
      <c r="S36" s="124">
        <f t="shared" si="8"/>
        <v>0</v>
      </c>
      <c r="T36" s="66"/>
    </row>
    <row r="37" spans="1:20" x14ac:dyDescent="0.5">
      <c r="A37" s="134" t="s">
        <v>104</v>
      </c>
      <c r="B37" s="117">
        <f t="shared" si="2"/>
        <v>0</v>
      </c>
      <c r="C37" s="135">
        <v>0</v>
      </c>
      <c r="D37" s="136">
        <f>SUM(D38:D42)</f>
        <v>0</v>
      </c>
      <c r="E37" s="136">
        <f t="shared" ref="E37:S37" si="9">SUM(E38:E42)</f>
        <v>0</v>
      </c>
      <c r="F37" s="136">
        <f t="shared" si="9"/>
        <v>0</v>
      </c>
      <c r="G37" s="136">
        <f t="shared" si="9"/>
        <v>0</v>
      </c>
      <c r="H37" s="136">
        <f t="shared" si="9"/>
        <v>0</v>
      </c>
      <c r="I37" s="136">
        <f t="shared" si="9"/>
        <v>0</v>
      </c>
      <c r="J37" s="136">
        <f t="shared" si="9"/>
        <v>0</v>
      </c>
      <c r="K37" s="136">
        <f t="shared" si="9"/>
        <v>0</v>
      </c>
      <c r="L37" s="136">
        <f t="shared" si="9"/>
        <v>0</v>
      </c>
      <c r="M37" s="136">
        <f t="shared" si="9"/>
        <v>0</v>
      </c>
      <c r="N37" s="136">
        <f t="shared" si="9"/>
        <v>0</v>
      </c>
      <c r="O37" s="136">
        <f t="shared" si="9"/>
        <v>0</v>
      </c>
      <c r="P37" s="136">
        <f t="shared" si="9"/>
        <v>0</v>
      </c>
      <c r="Q37" s="136">
        <f t="shared" si="9"/>
        <v>0</v>
      </c>
      <c r="R37" s="136">
        <f t="shared" si="9"/>
        <v>0</v>
      </c>
      <c r="S37" s="136">
        <f t="shared" si="9"/>
        <v>0</v>
      </c>
      <c r="T37" s="66"/>
    </row>
    <row r="38" spans="1:20" hidden="1" x14ac:dyDescent="0.5">
      <c r="A38" s="120" t="s">
        <v>105</v>
      </c>
      <c r="B38" s="137">
        <f t="shared" si="2"/>
        <v>0</v>
      </c>
      <c r="C38" s="138"/>
      <c r="D38" s="123">
        <v>0</v>
      </c>
      <c r="E38" s="123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66"/>
    </row>
    <row r="39" spans="1:20" hidden="1" x14ac:dyDescent="0.5">
      <c r="A39" s="120" t="s">
        <v>106</v>
      </c>
      <c r="B39" s="137">
        <f t="shared" si="2"/>
        <v>0</v>
      </c>
      <c r="C39" s="138"/>
      <c r="D39" s="123">
        <v>0</v>
      </c>
      <c r="E39" s="123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66"/>
    </row>
    <row r="40" spans="1:20" hidden="1" x14ac:dyDescent="0.5">
      <c r="A40" s="120" t="s">
        <v>107</v>
      </c>
      <c r="B40" s="137">
        <f t="shared" si="2"/>
        <v>0</v>
      </c>
      <c r="C40" s="138"/>
      <c r="D40" s="123">
        <v>0</v>
      </c>
      <c r="E40" s="123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66"/>
    </row>
    <row r="41" spans="1:20" hidden="1" x14ac:dyDescent="0.5">
      <c r="A41" s="120" t="s">
        <v>108</v>
      </c>
      <c r="B41" s="137">
        <f t="shared" si="2"/>
        <v>0</v>
      </c>
      <c r="C41" s="138"/>
      <c r="D41" s="123">
        <v>0</v>
      </c>
      <c r="E41" s="123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66"/>
    </row>
    <row r="42" spans="1:20" hidden="1" x14ac:dyDescent="0.5">
      <c r="A42" s="120" t="s">
        <v>109</v>
      </c>
      <c r="B42" s="137">
        <f t="shared" si="2"/>
        <v>0</v>
      </c>
      <c r="C42" s="138"/>
      <c r="D42" s="123">
        <v>0</v>
      </c>
      <c r="E42" s="123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66"/>
    </row>
    <row r="43" spans="1:20" x14ac:dyDescent="0.5">
      <c r="A43" s="116" t="s">
        <v>110</v>
      </c>
      <c r="B43" s="117">
        <f t="shared" si="2"/>
        <v>0</v>
      </c>
      <c r="C43" s="118">
        <v>0</v>
      </c>
      <c r="D43" s="119">
        <f>SUM(D44:D48)</f>
        <v>0</v>
      </c>
      <c r="E43" s="119">
        <f t="shared" ref="E43:S43" si="10">SUM(E44:E48)</f>
        <v>0</v>
      </c>
      <c r="F43" s="119">
        <f t="shared" si="10"/>
        <v>0</v>
      </c>
      <c r="G43" s="119">
        <f t="shared" si="10"/>
        <v>0</v>
      </c>
      <c r="H43" s="119">
        <f t="shared" si="10"/>
        <v>0</v>
      </c>
      <c r="I43" s="119">
        <f t="shared" si="10"/>
        <v>0</v>
      </c>
      <c r="J43" s="119">
        <f t="shared" si="10"/>
        <v>0</v>
      </c>
      <c r="K43" s="119">
        <f t="shared" si="10"/>
        <v>0</v>
      </c>
      <c r="L43" s="119">
        <f t="shared" si="10"/>
        <v>0</v>
      </c>
      <c r="M43" s="119">
        <f t="shared" si="10"/>
        <v>0</v>
      </c>
      <c r="N43" s="119">
        <f t="shared" si="10"/>
        <v>0</v>
      </c>
      <c r="O43" s="119">
        <f t="shared" si="10"/>
        <v>0</v>
      </c>
      <c r="P43" s="119">
        <f t="shared" si="10"/>
        <v>0</v>
      </c>
      <c r="Q43" s="119">
        <f t="shared" si="10"/>
        <v>0</v>
      </c>
      <c r="R43" s="119">
        <f t="shared" si="10"/>
        <v>0</v>
      </c>
      <c r="S43" s="119">
        <f t="shared" si="10"/>
        <v>0</v>
      </c>
      <c r="T43" s="66"/>
    </row>
    <row r="44" spans="1:20" hidden="1" x14ac:dyDescent="0.5">
      <c r="A44" s="120" t="s">
        <v>111</v>
      </c>
      <c r="B44" s="137">
        <f t="shared" si="2"/>
        <v>0</v>
      </c>
      <c r="C44" s="132"/>
      <c r="D44" s="123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66"/>
    </row>
    <row r="45" spans="1:20" hidden="1" x14ac:dyDescent="0.5">
      <c r="A45" s="120" t="s">
        <v>112</v>
      </c>
      <c r="B45" s="137">
        <f t="shared" si="2"/>
        <v>0</v>
      </c>
      <c r="C45" s="132"/>
      <c r="D45" s="123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66"/>
    </row>
    <row r="46" spans="1:20" hidden="1" x14ac:dyDescent="0.5">
      <c r="A46" s="120" t="s">
        <v>113</v>
      </c>
      <c r="B46" s="137">
        <f t="shared" si="2"/>
        <v>0</v>
      </c>
      <c r="C46" s="132"/>
      <c r="D46" s="123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66"/>
    </row>
    <row r="47" spans="1:20" hidden="1" x14ac:dyDescent="0.5">
      <c r="A47" s="120" t="s">
        <v>114</v>
      </c>
      <c r="B47" s="137">
        <f t="shared" si="2"/>
        <v>0</v>
      </c>
      <c r="C47" s="132"/>
      <c r="D47" s="123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66"/>
    </row>
    <row r="48" spans="1:20" hidden="1" x14ac:dyDescent="0.5">
      <c r="A48" s="120" t="s">
        <v>115</v>
      </c>
      <c r="B48" s="137">
        <f t="shared" si="2"/>
        <v>0</v>
      </c>
      <c r="C48" s="132"/>
      <c r="D48" s="123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66"/>
    </row>
    <row r="49" spans="1:20" hidden="1" x14ac:dyDescent="0.5">
      <c r="A49" s="130" t="s">
        <v>116</v>
      </c>
      <c r="B49" s="132">
        <f t="shared" si="2"/>
        <v>0</v>
      </c>
      <c r="C49" s="132">
        <f t="shared" ref="C49:R80" si="11">G49+K49+O49+S49</f>
        <v>0</v>
      </c>
      <c r="D49" s="123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66"/>
    </row>
    <row r="50" spans="1:20" hidden="1" x14ac:dyDescent="0.5">
      <c r="A50" s="111" t="s">
        <v>117</v>
      </c>
      <c r="B50" s="132">
        <f t="shared" si="2"/>
        <v>0</v>
      </c>
      <c r="C50" s="132">
        <f t="shared" si="11"/>
        <v>0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66"/>
    </row>
    <row r="51" spans="1:20" hidden="1" x14ac:dyDescent="0.5">
      <c r="A51" s="130" t="s">
        <v>118</v>
      </c>
      <c r="B51" s="132">
        <f t="shared" si="2"/>
        <v>0</v>
      </c>
      <c r="C51" s="132">
        <f t="shared" si="11"/>
        <v>0</v>
      </c>
      <c r="D51" s="124"/>
      <c r="E51" s="123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66"/>
    </row>
    <row r="52" spans="1:20" hidden="1" x14ac:dyDescent="0.5">
      <c r="A52" s="111" t="s">
        <v>119</v>
      </c>
      <c r="B52" s="132">
        <f t="shared" si="2"/>
        <v>0</v>
      </c>
      <c r="C52" s="132">
        <f t="shared" si="11"/>
        <v>0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66"/>
    </row>
    <row r="53" spans="1:20" hidden="1" x14ac:dyDescent="0.5">
      <c r="A53" s="111" t="s">
        <v>120</v>
      </c>
      <c r="B53" s="132">
        <f t="shared" si="2"/>
        <v>0</v>
      </c>
      <c r="C53" s="132">
        <f t="shared" si="11"/>
        <v>0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66"/>
    </row>
    <row r="54" spans="1:20" hidden="1" x14ac:dyDescent="0.5">
      <c r="A54" s="111" t="s">
        <v>121</v>
      </c>
      <c r="B54" s="132">
        <f t="shared" si="2"/>
        <v>0</v>
      </c>
      <c r="C54" s="132">
        <f t="shared" si="11"/>
        <v>0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66"/>
    </row>
    <row r="55" spans="1:20" hidden="1" x14ac:dyDescent="0.5">
      <c r="A55" s="111" t="s">
        <v>122</v>
      </c>
      <c r="B55" s="132">
        <f t="shared" si="2"/>
        <v>0</v>
      </c>
      <c r="C55" s="132">
        <f t="shared" si="11"/>
        <v>0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66"/>
    </row>
    <row r="56" spans="1:20" hidden="1" x14ac:dyDescent="0.5">
      <c r="A56" s="111" t="s">
        <v>123</v>
      </c>
      <c r="B56" s="132">
        <f t="shared" si="2"/>
        <v>0</v>
      </c>
      <c r="C56" s="132">
        <f t="shared" si="11"/>
        <v>0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66"/>
    </row>
    <row r="57" spans="1:20" x14ac:dyDescent="0.5">
      <c r="A57" s="139" t="s">
        <v>124</v>
      </c>
      <c r="B57" s="140">
        <f t="shared" si="2"/>
        <v>0</v>
      </c>
      <c r="C57" s="140">
        <f t="shared" si="11"/>
        <v>0</v>
      </c>
      <c r="D57" s="140">
        <f t="shared" si="11"/>
        <v>0</v>
      </c>
      <c r="E57" s="140">
        <f t="shared" si="11"/>
        <v>0</v>
      </c>
      <c r="F57" s="140">
        <f t="shared" si="11"/>
        <v>0</v>
      </c>
      <c r="G57" s="140">
        <f t="shared" si="11"/>
        <v>0</v>
      </c>
      <c r="H57" s="140">
        <f t="shared" si="11"/>
        <v>0</v>
      </c>
      <c r="I57" s="140">
        <f t="shared" si="11"/>
        <v>0</v>
      </c>
      <c r="J57" s="140">
        <f t="shared" si="11"/>
        <v>0</v>
      </c>
      <c r="K57" s="140">
        <f t="shared" si="11"/>
        <v>0</v>
      </c>
      <c r="L57" s="140">
        <f t="shared" si="11"/>
        <v>0</v>
      </c>
      <c r="M57" s="140">
        <f t="shared" si="11"/>
        <v>0</v>
      </c>
      <c r="N57" s="140">
        <f t="shared" si="11"/>
        <v>0</v>
      </c>
      <c r="O57" s="140">
        <f t="shared" si="11"/>
        <v>0</v>
      </c>
      <c r="P57" s="140">
        <f t="shared" si="11"/>
        <v>0</v>
      </c>
      <c r="Q57" s="140">
        <f t="shared" si="11"/>
        <v>0</v>
      </c>
      <c r="R57" s="140">
        <f t="shared" si="11"/>
        <v>0</v>
      </c>
      <c r="S57" s="140">
        <f t="shared" ref="S57" si="12">W57+AA57+AE57+AI57</f>
        <v>0</v>
      </c>
      <c r="T57" s="66"/>
    </row>
    <row r="58" spans="1:20" hidden="1" x14ac:dyDescent="0.5">
      <c r="A58" s="141" t="s">
        <v>125</v>
      </c>
      <c r="B58" s="92">
        <f t="shared" si="2"/>
        <v>0</v>
      </c>
      <c r="C58" s="105">
        <f t="shared" si="11"/>
        <v>0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01"/>
      <c r="T58" s="66"/>
    </row>
    <row r="59" spans="1:20" hidden="1" x14ac:dyDescent="0.5">
      <c r="A59" s="141" t="s">
        <v>126</v>
      </c>
      <c r="B59" s="92">
        <f t="shared" si="2"/>
        <v>0</v>
      </c>
      <c r="C59" s="105">
        <f t="shared" si="11"/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01"/>
      <c r="T59" s="66"/>
    </row>
    <row r="60" spans="1:20" hidden="1" x14ac:dyDescent="0.5">
      <c r="A60" s="141" t="s">
        <v>127</v>
      </c>
      <c r="B60" s="92">
        <f t="shared" si="2"/>
        <v>0</v>
      </c>
      <c r="C60" s="105">
        <f t="shared" si="11"/>
        <v>0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01"/>
      <c r="T60" s="66"/>
    </row>
    <row r="61" spans="1:20" hidden="1" x14ac:dyDescent="0.5">
      <c r="A61" s="142" t="s">
        <v>128</v>
      </c>
      <c r="B61" s="92">
        <f t="shared" si="2"/>
        <v>0</v>
      </c>
      <c r="C61" s="105">
        <f t="shared" si="11"/>
        <v>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1"/>
      <c r="T61" s="66"/>
    </row>
    <row r="62" spans="1:20" ht="20.25" hidden="1" customHeight="1" x14ac:dyDescent="0.5">
      <c r="A62" s="143" t="s">
        <v>129</v>
      </c>
      <c r="B62" s="92">
        <f t="shared" si="2"/>
        <v>0</v>
      </c>
      <c r="C62" s="105">
        <f t="shared" si="11"/>
        <v>0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01"/>
      <c r="T62" s="66"/>
    </row>
    <row r="63" spans="1:20" ht="20.25" hidden="1" customHeight="1" x14ac:dyDescent="0.5">
      <c r="A63" s="94" t="s">
        <v>130</v>
      </c>
      <c r="B63" s="92">
        <f t="shared" si="2"/>
        <v>0</v>
      </c>
      <c r="C63" s="105">
        <f t="shared" si="11"/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101"/>
      <c r="T63" s="66"/>
    </row>
    <row r="64" spans="1:20" ht="20.25" hidden="1" customHeight="1" x14ac:dyDescent="0.5">
      <c r="A64" s="98" t="s">
        <v>131</v>
      </c>
      <c r="B64" s="92">
        <f t="shared" si="2"/>
        <v>0</v>
      </c>
      <c r="C64" s="105">
        <f t="shared" si="11"/>
        <v>0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1"/>
      <c r="T64" s="66"/>
    </row>
    <row r="65" spans="1:20" ht="40.5" hidden="1" customHeight="1" x14ac:dyDescent="0.5">
      <c r="A65" s="141" t="s">
        <v>132</v>
      </c>
      <c r="B65" s="92">
        <f t="shared" si="2"/>
        <v>0</v>
      </c>
      <c r="C65" s="105">
        <f t="shared" si="11"/>
        <v>0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  <c r="T65" s="66"/>
    </row>
    <row r="66" spans="1:20" ht="60.75" hidden="1" customHeight="1" x14ac:dyDescent="0.5">
      <c r="A66" s="145" t="s">
        <v>133</v>
      </c>
      <c r="B66" s="92">
        <f t="shared" si="2"/>
        <v>0</v>
      </c>
      <c r="C66" s="105">
        <f t="shared" si="11"/>
        <v>0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1"/>
      <c r="T66" s="66"/>
    </row>
    <row r="67" spans="1:20" ht="20.25" hidden="1" customHeight="1" x14ac:dyDescent="0.5">
      <c r="A67" s="146" t="s">
        <v>134</v>
      </c>
      <c r="B67" s="92">
        <f t="shared" si="2"/>
        <v>0</v>
      </c>
      <c r="C67" s="105">
        <f t="shared" si="11"/>
        <v>0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1"/>
      <c r="T67" s="66"/>
    </row>
    <row r="68" spans="1:20" ht="60.75" hidden="1" customHeight="1" x14ac:dyDescent="0.5">
      <c r="A68" s="147" t="s">
        <v>135</v>
      </c>
      <c r="B68" s="92">
        <f t="shared" si="2"/>
        <v>0</v>
      </c>
      <c r="C68" s="105">
        <f t="shared" si="11"/>
        <v>0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1"/>
      <c r="T68" s="66"/>
    </row>
    <row r="69" spans="1:20" ht="40.5" hidden="1" customHeight="1" x14ac:dyDescent="0.5">
      <c r="A69" s="147" t="s">
        <v>136</v>
      </c>
      <c r="B69" s="92">
        <f t="shared" si="2"/>
        <v>0</v>
      </c>
      <c r="C69" s="105">
        <f t="shared" si="11"/>
        <v>0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1"/>
      <c r="T69" s="66"/>
    </row>
    <row r="70" spans="1:20" ht="81" hidden="1" customHeight="1" x14ac:dyDescent="0.5">
      <c r="A70" s="147" t="s">
        <v>137</v>
      </c>
      <c r="B70" s="92">
        <f t="shared" si="2"/>
        <v>0</v>
      </c>
      <c r="C70" s="105">
        <f t="shared" si="11"/>
        <v>0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1"/>
      <c r="T70" s="66"/>
    </row>
    <row r="71" spans="1:20" ht="20.25" hidden="1" customHeight="1" x14ac:dyDescent="0.5">
      <c r="A71" s="141" t="s">
        <v>138</v>
      </c>
      <c r="B71" s="92">
        <f t="shared" si="2"/>
        <v>0</v>
      </c>
      <c r="C71" s="105">
        <f t="shared" si="11"/>
        <v>0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1"/>
      <c r="T71" s="66"/>
    </row>
    <row r="72" spans="1:20" ht="40.5" hidden="1" customHeight="1" x14ac:dyDescent="0.5">
      <c r="A72" s="145" t="s">
        <v>139</v>
      </c>
      <c r="B72" s="92">
        <f t="shared" si="2"/>
        <v>0</v>
      </c>
      <c r="C72" s="105">
        <f t="shared" si="11"/>
        <v>0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1"/>
      <c r="T72" s="66"/>
    </row>
    <row r="73" spans="1:20" ht="20.25" hidden="1" customHeight="1" x14ac:dyDescent="0.5">
      <c r="A73" s="145" t="s">
        <v>140</v>
      </c>
      <c r="B73" s="92">
        <f t="shared" si="2"/>
        <v>0</v>
      </c>
      <c r="C73" s="105">
        <f t="shared" si="11"/>
        <v>0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1"/>
      <c r="T73" s="66"/>
    </row>
    <row r="74" spans="1:20" ht="40.5" hidden="1" customHeight="1" x14ac:dyDescent="0.5">
      <c r="A74" s="145" t="s">
        <v>141</v>
      </c>
      <c r="B74" s="92">
        <f t="shared" si="2"/>
        <v>0</v>
      </c>
      <c r="C74" s="105">
        <f t="shared" si="11"/>
        <v>0</v>
      </c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66"/>
    </row>
    <row r="75" spans="1:20" ht="20.25" hidden="1" customHeight="1" x14ac:dyDescent="0.5">
      <c r="A75" s="141" t="s">
        <v>142</v>
      </c>
      <c r="B75" s="92">
        <f t="shared" si="2"/>
        <v>0</v>
      </c>
      <c r="C75" s="105">
        <f t="shared" si="11"/>
        <v>0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1"/>
      <c r="T75" s="66"/>
    </row>
    <row r="76" spans="1:20" ht="40.5" hidden="1" customHeight="1" x14ac:dyDescent="0.5">
      <c r="A76" s="145" t="s">
        <v>143</v>
      </c>
      <c r="B76" s="92">
        <f t="shared" si="2"/>
        <v>0</v>
      </c>
      <c r="C76" s="105">
        <f t="shared" si="11"/>
        <v>0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1"/>
      <c r="T76" s="66"/>
    </row>
    <row r="77" spans="1:20" ht="20.25" hidden="1" customHeight="1" x14ac:dyDescent="0.5">
      <c r="A77" s="146" t="s">
        <v>144</v>
      </c>
      <c r="B77" s="92">
        <f t="shared" si="2"/>
        <v>0</v>
      </c>
      <c r="C77" s="105">
        <f t="shared" si="11"/>
        <v>0</v>
      </c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1"/>
      <c r="T77" s="66"/>
    </row>
    <row r="78" spans="1:20" ht="40.5" hidden="1" customHeight="1" x14ac:dyDescent="0.5">
      <c r="A78" s="147" t="s">
        <v>145</v>
      </c>
      <c r="B78" s="92">
        <f t="shared" si="2"/>
        <v>0</v>
      </c>
      <c r="C78" s="105">
        <f t="shared" si="11"/>
        <v>0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1"/>
      <c r="T78" s="66"/>
    </row>
    <row r="79" spans="1:20" ht="20.25" hidden="1" customHeight="1" x14ac:dyDescent="0.5">
      <c r="A79" s="98" t="s">
        <v>146</v>
      </c>
      <c r="B79" s="92">
        <f t="shared" si="2"/>
        <v>0</v>
      </c>
      <c r="C79" s="105">
        <f t="shared" si="11"/>
        <v>0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1"/>
      <c r="T79" s="66"/>
    </row>
    <row r="80" spans="1:20" ht="20.25" hidden="1" customHeight="1" x14ac:dyDescent="0.5">
      <c r="A80" s="141" t="s">
        <v>147</v>
      </c>
      <c r="B80" s="92">
        <f t="shared" si="2"/>
        <v>0</v>
      </c>
      <c r="C80" s="105">
        <f t="shared" si="11"/>
        <v>0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1"/>
      <c r="T80" s="66"/>
    </row>
    <row r="81" spans="1:20" ht="40.5" hidden="1" customHeight="1" x14ac:dyDescent="0.5">
      <c r="A81" s="145" t="s">
        <v>148</v>
      </c>
      <c r="B81" s="92">
        <f t="shared" si="2"/>
        <v>0</v>
      </c>
      <c r="C81" s="105">
        <f t="shared" ref="C81:C104" si="13">G81+K81+O81+S81</f>
        <v>0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1"/>
      <c r="T81" s="66"/>
    </row>
    <row r="82" spans="1:20" ht="20.25" hidden="1" customHeight="1" x14ac:dyDescent="0.5">
      <c r="A82" s="141" t="s">
        <v>149</v>
      </c>
      <c r="B82" s="92">
        <f t="shared" si="2"/>
        <v>0</v>
      </c>
      <c r="C82" s="105">
        <f t="shared" si="13"/>
        <v>0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1"/>
      <c r="T82" s="66"/>
    </row>
    <row r="83" spans="1:20" ht="40.5" hidden="1" customHeight="1" x14ac:dyDescent="0.5">
      <c r="A83" s="145" t="s">
        <v>150</v>
      </c>
      <c r="B83" s="92">
        <f t="shared" si="2"/>
        <v>0</v>
      </c>
      <c r="C83" s="105">
        <f t="shared" si="13"/>
        <v>0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1"/>
      <c r="T83" s="66"/>
    </row>
    <row r="84" spans="1:20" ht="20.25" hidden="1" customHeight="1" x14ac:dyDescent="0.5">
      <c r="A84" s="146" t="s">
        <v>151</v>
      </c>
      <c r="B84" s="92">
        <f t="shared" ref="B84:B104" si="14">G84+K84+O84+S84</f>
        <v>0</v>
      </c>
      <c r="C84" s="105">
        <f t="shared" si="13"/>
        <v>0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1"/>
      <c r="T84" s="66"/>
    </row>
    <row r="85" spans="1:20" ht="40.5" hidden="1" customHeight="1" x14ac:dyDescent="0.5">
      <c r="A85" s="147" t="s">
        <v>152</v>
      </c>
      <c r="B85" s="92">
        <f t="shared" si="14"/>
        <v>0</v>
      </c>
      <c r="C85" s="105">
        <f t="shared" si="13"/>
        <v>0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1"/>
      <c r="T85" s="66"/>
    </row>
    <row r="86" spans="1:20" ht="20.25" hidden="1" customHeight="1" x14ac:dyDescent="0.5">
      <c r="A86" s="147" t="s">
        <v>153</v>
      </c>
      <c r="B86" s="92">
        <f t="shared" si="14"/>
        <v>0</v>
      </c>
      <c r="C86" s="105">
        <f t="shared" si="13"/>
        <v>0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1"/>
      <c r="T86" s="66"/>
    </row>
    <row r="87" spans="1:20" ht="20.25" hidden="1" customHeight="1" x14ac:dyDescent="0.5">
      <c r="A87" s="147" t="s">
        <v>154</v>
      </c>
      <c r="B87" s="92">
        <f t="shared" si="14"/>
        <v>0</v>
      </c>
      <c r="C87" s="105">
        <f t="shared" si="13"/>
        <v>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1"/>
      <c r="T87" s="66"/>
    </row>
    <row r="88" spans="1:20" ht="20.25" hidden="1" customHeight="1" x14ac:dyDescent="0.5">
      <c r="A88" s="147" t="s">
        <v>155</v>
      </c>
      <c r="B88" s="92">
        <f t="shared" si="14"/>
        <v>0</v>
      </c>
      <c r="C88" s="105">
        <f t="shared" si="13"/>
        <v>0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1"/>
      <c r="T88" s="66"/>
    </row>
    <row r="89" spans="1:20" ht="20.25" hidden="1" customHeight="1" x14ac:dyDescent="0.5">
      <c r="A89" s="147" t="s">
        <v>156</v>
      </c>
      <c r="B89" s="92">
        <f t="shared" si="14"/>
        <v>0</v>
      </c>
      <c r="C89" s="105">
        <f t="shared" si="13"/>
        <v>0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1"/>
      <c r="T89" s="66"/>
    </row>
    <row r="90" spans="1:20" ht="60.75" hidden="1" customHeight="1" x14ac:dyDescent="0.5">
      <c r="A90" s="147" t="s">
        <v>157</v>
      </c>
      <c r="B90" s="92">
        <f t="shared" si="14"/>
        <v>0</v>
      </c>
      <c r="C90" s="105">
        <f t="shared" si="13"/>
        <v>0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1"/>
      <c r="T90" s="66"/>
    </row>
    <row r="91" spans="1:20" ht="20.25" hidden="1" customHeight="1" x14ac:dyDescent="0.5">
      <c r="A91" s="147" t="s">
        <v>158</v>
      </c>
      <c r="B91" s="92">
        <f t="shared" si="14"/>
        <v>0</v>
      </c>
      <c r="C91" s="105">
        <f t="shared" si="13"/>
        <v>0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1"/>
      <c r="T91" s="66"/>
    </row>
    <row r="92" spans="1:20" ht="20.25" hidden="1" customHeight="1" x14ac:dyDescent="0.5">
      <c r="A92" s="147" t="s">
        <v>159</v>
      </c>
      <c r="B92" s="92">
        <f t="shared" si="14"/>
        <v>0</v>
      </c>
      <c r="C92" s="105">
        <f t="shared" si="13"/>
        <v>0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1"/>
      <c r="T92" s="66"/>
    </row>
    <row r="93" spans="1:20" ht="20.25" hidden="1" customHeight="1" x14ac:dyDescent="0.5">
      <c r="A93" s="147" t="s">
        <v>160</v>
      </c>
      <c r="B93" s="92">
        <f t="shared" si="14"/>
        <v>0</v>
      </c>
      <c r="C93" s="105">
        <f t="shared" si="13"/>
        <v>0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1"/>
      <c r="T93" s="66"/>
    </row>
    <row r="94" spans="1:20" ht="20.25" hidden="1" customHeight="1" x14ac:dyDescent="0.5">
      <c r="A94" s="147" t="s">
        <v>161</v>
      </c>
      <c r="B94" s="92">
        <f t="shared" si="14"/>
        <v>0</v>
      </c>
      <c r="C94" s="105">
        <f t="shared" si="13"/>
        <v>0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1"/>
      <c r="T94" s="66"/>
    </row>
    <row r="95" spans="1:20" ht="20.25" hidden="1" customHeight="1" x14ac:dyDescent="0.5">
      <c r="A95" s="147" t="s">
        <v>162</v>
      </c>
      <c r="B95" s="92">
        <f t="shared" si="14"/>
        <v>0</v>
      </c>
      <c r="C95" s="105">
        <f t="shared" si="13"/>
        <v>0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1"/>
      <c r="T95" s="66"/>
    </row>
    <row r="96" spans="1:20" ht="40.5" hidden="1" customHeight="1" x14ac:dyDescent="0.5">
      <c r="A96" s="147" t="s">
        <v>163</v>
      </c>
      <c r="B96" s="92">
        <f t="shared" si="14"/>
        <v>0</v>
      </c>
      <c r="C96" s="105">
        <f t="shared" si="13"/>
        <v>0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1"/>
      <c r="T96" s="66"/>
    </row>
    <row r="97" spans="1:20" ht="40.5" hidden="1" customHeight="1" x14ac:dyDescent="0.5">
      <c r="A97" s="148" t="s">
        <v>164</v>
      </c>
      <c r="B97" s="92">
        <f t="shared" si="14"/>
        <v>0</v>
      </c>
      <c r="C97" s="105">
        <f t="shared" si="13"/>
        <v>0</v>
      </c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1"/>
      <c r="T97" s="66"/>
    </row>
    <row r="98" spans="1:20" ht="20.25" hidden="1" customHeight="1" x14ac:dyDescent="0.5">
      <c r="A98" s="143" t="s">
        <v>165</v>
      </c>
      <c r="B98" s="92">
        <f t="shared" si="14"/>
        <v>0</v>
      </c>
      <c r="C98" s="105">
        <f t="shared" si="13"/>
        <v>0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01"/>
      <c r="T98" s="66"/>
    </row>
    <row r="99" spans="1:20" ht="20.25" hidden="1" customHeight="1" x14ac:dyDescent="0.5">
      <c r="A99" s="94" t="s">
        <v>166</v>
      </c>
      <c r="B99" s="92">
        <f t="shared" si="14"/>
        <v>0</v>
      </c>
      <c r="C99" s="105">
        <f t="shared" si="13"/>
        <v>0</v>
      </c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101"/>
      <c r="T99" s="66"/>
    </row>
    <row r="100" spans="1:20" ht="40.5" hidden="1" customHeight="1" x14ac:dyDescent="0.5">
      <c r="A100" s="149" t="s">
        <v>167</v>
      </c>
      <c r="B100" s="92">
        <f t="shared" si="14"/>
        <v>0</v>
      </c>
      <c r="C100" s="105">
        <f t="shared" si="13"/>
        <v>0</v>
      </c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1"/>
      <c r="T100" s="66"/>
    </row>
    <row r="101" spans="1:20" ht="81" hidden="1" customHeight="1" x14ac:dyDescent="0.5">
      <c r="A101" s="149" t="s">
        <v>168</v>
      </c>
      <c r="B101" s="92">
        <f t="shared" si="14"/>
        <v>0</v>
      </c>
      <c r="C101" s="105">
        <f t="shared" si="13"/>
        <v>0</v>
      </c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1"/>
      <c r="T101" s="66"/>
    </row>
    <row r="102" spans="1:20" ht="40.5" hidden="1" customHeight="1" x14ac:dyDescent="0.5">
      <c r="A102" s="150" t="s">
        <v>169</v>
      </c>
      <c r="B102" s="92">
        <f t="shared" si="14"/>
        <v>0</v>
      </c>
      <c r="C102" s="105">
        <f t="shared" si="13"/>
        <v>0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1"/>
      <c r="T102" s="66"/>
    </row>
    <row r="103" spans="1:20" ht="20.25" hidden="1" customHeight="1" x14ac:dyDescent="0.5">
      <c r="A103" s="143" t="s">
        <v>170</v>
      </c>
      <c r="B103" s="92">
        <f t="shared" si="14"/>
        <v>0</v>
      </c>
      <c r="C103" s="105">
        <f t="shared" si="13"/>
        <v>0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01"/>
      <c r="T103" s="66"/>
    </row>
    <row r="104" spans="1:20" ht="40.5" hidden="1" customHeight="1" x14ac:dyDescent="0.5">
      <c r="A104" s="151" t="s">
        <v>171</v>
      </c>
      <c r="B104" s="92">
        <f t="shared" si="14"/>
        <v>0</v>
      </c>
      <c r="C104" s="105">
        <f t="shared" si="13"/>
        <v>0</v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01"/>
      <c r="T104" s="66"/>
    </row>
    <row r="105" spans="1:20" x14ac:dyDescent="0.5">
      <c r="A105" s="153" t="s">
        <v>172</v>
      </c>
      <c r="B105" s="92">
        <f>B107</f>
        <v>0</v>
      </c>
      <c r="C105" s="105">
        <f>C107</f>
        <v>0</v>
      </c>
      <c r="D105" s="105">
        <f>D107</f>
        <v>0</v>
      </c>
      <c r="E105" s="105">
        <f t="shared" ref="E105:S105" si="15">E107</f>
        <v>0</v>
      </c>
      <c r="F105" s="105">
        <f t="shared" si="15"/>
        <v>0</v>
      </c>
      <c r="G105" s="105">
        <f>G107</f>
        <v>0</v>
      </c>
      <c r="H105" s="105">
        <f t="shared" si="15"/>
        <v>0</v>
      </c>
      <c r="I105" s="105">
        <f t="shared" si="15"/>
        <v>0</v>
      </c>
      <c r="J105" s="105">
        <f t="shared" si="15"/>
        <v>0</v>
      </c>
      <c r="K105" s="105">
        <f t="shared" si="15"/>
        <v>0</v>
      </c>
      <c r="L105" s="105">
        <f>L107</f>
        <v>0</v>
      </c>
      <c r="M105" s="105">
        <f t="shared" si="15"/>
        <v>0</v>
      </c>
      <c r="N105" s="105">
        <f t="shared" si="15"/>
        <v>0</v>
      </c>
      <c r="O105" s="105">
        <f t="shared" si="15"/>
        <v>0</v>
      </c>
      <c r="P105" s="105">
        <f t="shared" si="15"/>
        <v>0</v>
      </c>
      <c r="Q105" s="105">
        <f t="shared" si="15"/>
        <v>0</v>
      </c>
      <c r="R105" s="105">
        <f t="shared" si="15"/>
        <v>0</v>
      </c>
      <c r="S105" s="105">
        <f t="shared" si="15"/>
        <v>0</v>
      </c>
      <c r="T105" s="66"/>
    </row>
    <row r="106" spans="1:20" x14ac:dyDescent="0.5">
      <c r="A106" s="154" t="s">
        <v>173</v>
      </c>
      <c r="B106" s="155"/>
      <c r="C106" s="156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66"/>
    </row>
    <row r="107" spans="1:20" x14ac:dyDescent="0.5">
      <c r="A107" s="157" t="s">
        <v>174</v>
      </c>
      <c r="B107" s="158">
        <f t="shared" ref="B107:B119" si="16">G107+K107+O107+S107</f>
        <v>0</v>
      </c>
      <c r="C107" s="159">
        <v>0</v>
      </c>
      <c r="D107" s="160">
        <f>SUM(D108,D114)</f>
        <v>0</v>
      </c>
      <c r="E107" s="160">
        <f t="shared" ref="E107:S107" si="17">SUM(E108,E114)</f>
        <v>0</v>
      </c>
      <c r="F107" s="160">
        <f t="shared" si="17"/>
        <v>0</v>
      </c>
      <c r="G107" s="160">
        <f t="shared" si="17"/>
        <v>0</v>
      </c>
      <c r="H107" s="160">
        <f t="shared" si="17"/>
        <v>0</v>
      </c>
      <c r="I107" s="160">
        <f t="shared" si="17"/>
        <v>0</v>
      </c>
      <c r="J107" s="160">
        <f t="shared" si="17"/>
        <v>0</v>
      </c>
      <c r="K107" s="160">
        <f t="shared" si="17"/>
        <v>0</v>
      </c>
      <c r="L107" s="160">
        <f>SUM(L108,L114)</f>
        <v>0</v>
      </c>
      <c r="M107" s="160">
        <f t="shared" si="17"/>
        <v>0</v>
      </c>
      <c r="N107" s="160">
        <f t="shared" si="17"/>
        <v>0</v>
      </c>
      <c r="O107" s="160">
        <f>SUM(O108,O114)</f>
        <v>0</v>
      </c>
      <c r="P107" s="160">
        <f t="shared" si="17"/>
        <v>0</v>
      </c>
      <c r="Q107" s="160">
        <f t="shared" si="17"/>
        <v>0</v>
      </c>
      <c r="R107" s="160">
        <f t="shared" si="17"/>
        <v>0</v>
      </c>
      <c r="S107" s="160">
        <f t="shared" si="17"/>
        <v>0</v>
      </c>
      <c r="T107" s="66"/>
    </row>
    <row r="108" spans="1:20" x14ac:dyDescent="0.5">
      <c r="A108" s="161" t="s">
        <v>175</v>
      </c>
      <c r="B108" s="117">
        <f t="shared" si="16"/>
        <v>0</v>
      </c>
      <c r="C108" s="162">
        <v>0</v>
      </c>
      <c r="D108" s="163">
        <f>SUM(D109:D113)</f>
        <v>0</v>
      </c>
      <c r="E108" s="163">
        <f t="shared" ref="E108:S108" si="18">SUM(E109:E113)</f>
        <v>0</v>
      </c>
      <c r="F108" s="163">
        <f t="shared" si="18"/>
        <v>0</v>
      </c>
      <c r="G108" s="163">
        <f t="shared" si="18"/>
        <v>0</v>
      </c>
      <c r="H108" s="163">
        <f t="shared" si="18"/>
        <v>0</v>
      </c>
      <c r="I108" s="163">
        <f t="shared" si="18"/>
        <v>0</v>
      </c>
      <c r="J108" s="163">
        <f t="shared" si="18"/>
        <v>0</v>
      </c>
      <c r="K108" s="163">
        <f t="shared" si="18"/>
        <v>0</v>
      </c>
      <c r="L108" s="163">
        <f t="shared" si="18"/>
        <v>0</v>
      </c>
      <c r="M108" s="163">
        <f t="shared" si="18"/>
        <v>0</v>
      </c>
      <c r="N108" s="163">
        <f t="shared" si="18"/>
        <v>0</v>
      </c>
      <c r="O108" s="163">
        <f>SUM(O109:O113)</f>
        <v>0</v>
      </c>
      <c r="P108" s="163">
        <f t="shared" si="18"/>
        <v>0</v>
      </c>
      <c r="Q108" s="163">
        <f t="shared" si="18"/>
        <v>0</v>
      </c>
      <c r="R108" s="163">
        <f t="shared" si="18"/>
        <v>0</v>
      </c>
      <c r="S108" s="163">
        <f t="shared" si="18"/>
        <v>0</v>
      </c>
      <c r="T108" s="66"/>
    </row>
    <row r="109" spans="1:20" hidden="1" x14ac:dyDescent="0.5">
      <c r="A109" s="120" t="s">
        <v>176</v>
      </c>
      <c r="B109" s="137">
        <f t="shared" si="16"/>
        <v>0</v>
      </c>
      <c r="C109" s="164"/>
      <c r="D109" s="123">
        <v>0</v>
      </c>
      <c r="E109" s="123">
        <v>0</v>
      </c>
      <c r="F109" s="123">
        <v>0</v>
      </c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3">
        <v>0</v>
      </c>
      <c r="O109" s="123">
        <v>0</v>
      </c>
      <c r="P109" s="123">
        <v>0</v>
      </c>
      <c r="Q109" s="123">
        <v>0</v>
      </c>
      <c r="R109" s="123">
        <v>0</v>
      </c>
      <c r="S109" s="123">
        <v>0</v>
      </c>
      <c r="T109" s="66"/>
    </row>
    <row r="110" spans="1:20" hidden="1" x14ac:dyDescent="0.5">
      <c r="A110" s="120" t="s">
        <v>177</v>
      </c>
      <c r="B110" s="137">
        <f t="shared" si="16"/>
        <v>0</v>
      </c>
      <c r="C110" s="164"/>
      <c r="D110" s="123">
        <v>0</v>
      </c>
      <c r="E110" s="123">
        <v>0</v>
      </c>
      <c r="F110" s="123">
        <v>0</v>
      </c>
      <c r="G110" s="123">
        <v>0</v>
      </c>
      <c r="H110" s="123">
        <v>0</v>
      </c>
      <c r="I110" s="123">
        <v>0</v>
      </c>
      <c r="J110" s="123">
        <v>0</v>
      </c>
      <c r="K110" s="123">
        <v>0</v>
      </c>
      <c r="L110" s="123">
        <v>0</v>
      </c>
      <c r="M110" s="123">
        <v>0</v>
      </c>
      <c r="N110" s="123">
        <v>0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66"/>
    </row>
    <row r="111" spans="1:20" hidden="1" x14ac:dyDescent="0.5">
      <c r="A111" s="120" t="s">
        <v>178</v>
      </c>
      <c r="B111" s="137">
        <f t="shared" si="16"/>
        <v>0</v>
      </c>
      <c r="C111" s="164"/>
      <c r="D111" s="123">
        <v>0</v>
      </c>
      <c r="E111" s="123">
        <v>0</v>
      </c>
      <c r="F111" s="123">
        <v>0</v>
      </c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3">
        <v>0</v>
      </c>
      <c r="O111" s="123">
        <v>0</v>
      </c>
      <c r="P111" s="123">
        <v>0</v>
      </c>
      <c r="Q111" s="123">
        <v>0</v>
      </c>
      <c r="R111" s="123">
        <v>0</v>
      </c>
      <c r="S111" s="123">
        <v>0</v>
      </c>
      <c r="T111" s="66"/>
    </row>
    <row r="112" spans="1:20" hidden="1" x14ac:dyDescent="0.5">
      <c r="A112" s="120" t="s">
        <v>179</v>
      </c>
      <c r="B112" s="137">
        <f t="shared" si="16"/>
        <v>0</v>
      </c>
      <c r="C112" s="164"/>
      <c r="D112" s="123">
        <v>0</v>
      </c>
      <c r="E112" s="123">
        <v>0</v>
      </c>
      <c r="F112" s="123">
        <v>0</v>
      </c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3">
        <v>0</v>
      </c>
      <c r="O112" s="123">
        <v>0</v>
      </c>
      <c r="P112" s="123">
        <v>0</v>
      </c>
      <c r="Q112" s="123">
        <v>0</v>
      </c>
      <c r="R112" s="123">
        <v>0</v>
      </c>
      <c r="S112" s="123">
        <v>0</v>
      </c>
      <c r="T112" s="66"/>
    </row>
    <row r="113" spans="1:21" hidden="1" x14ac:dyDescent="0.5">
      <c r="A113" s="120" t="s">
        <v>180</v>
      </c>
      <c r="B113" s="137">
        <f t="shared" si="16"/>
        <v>0</v>
      </c>
      <c r="C113" s="164"/>
      <c r="D113" s="123">
        <v>0</v>
      </c>
      <c r="E113" s="123">
        <v>0</v>
      </c>
      <c r="F113" s="123">
        <v>0</v>
      </c>
      <c r="G113" s="123">
        <v>0</v>
      </c>
      <c r="H113" s="123">
        <v>0</v>
      </c>
      <c r="I113" s="123">
        <v>0</v>
      </c>
      <c r="J113" s="123">
        <v>0</v>
      </c>
      <c r="K113" s="123">
        <v>0</v>
      </c>
      <c r="L113" s="123">
        <v>0</v>
      </c>
      <c r="M113" s="123">
        <v>0</v>
      </c>
      <c r="N113" s="123">
        <v>0</v>
      </c>
      <c r="O113" s="123">
        <v>0</v>
      </c>
      <c r="P113" s="123">
        <v>0</v>
      </c>
      <c r="Q113" s="123">
        <v>0</v>
      </c>
      <c r="R113" s="123">
        <v>0</v>
      </c>
      <c r="S113" s="123">
        <v>0</v>
      </c>
      <c r="T113" s="66"/>
    </row>
    <row r="114" spans="1:21" x14ac:dyDescent="0.5">
      <c r="A114" s="161" t="s">
        <v>181</v>
      </c>
      <c r="B114" s="117">
        <f t="shared" si="16"/>
        <v>0</v>
      </c>
      <c r="C114" s="162">
        <v>0</v>
      </c>
      <c r="D114" s="163">
        <f>SUM(D115:D119)</f>
        <v>0</v>
      </c>
      <c r="E114" s="163">
        <f t="shared" ref="E114:S114" si="19">SUM(E115:E119)</f>
        <v>0</v>
      </c>
      <c r="F114" s="163">
        <f t="shared" si="19"/>
        <v>0</v>
      </c>
      <c r="G114" s="163">
        <f t="shared" si="19"/>
        <v>0</v>
      </c>
      <c r="H114" s="163">
        <f t="shared" si="19"/>
        <v>0</v>
      </c>
      <c r="I114" s="163">
        <f t="shared" si="19"/>
        <v>0</v>
      </c>
      <c r="J114" s="163">
        <f t="shared" si="19"/>
        <v>0</v>
      </c>
      <c r="K114" s="163">
        <f t="shared" si="19"/>
        <v>0</v>
      </c>
      <c r="L114" s="163">
        <f t="shared" si="19"/>
        <v>0</v>
      </c>
      <c r="M114" s="163">
        <f t="shared" si="19"/>
        <v>0</v>
      </c>
      <c r="N114" s="163">
        <f t="shared" si="19"/>
        <v>0</v>
      </c>
      <c r="O114" s="163">
        <f>SUM(O115:O119)</f>
        <v>0</v>
      </c>
      <c r="P114" s="163">
        <f t="shared" si="19"/>
        <v>0</v>
      </c>
      <c r="Q114" s="163">
        <f t="shared" si="19"/>
        <v>0</v>
      </c>
      <c r="R114" s="163">
        <f t="shared" si="19"/>
        <v>0</v>
      </c>
      <c r="S114" s="163">
        <f t="shared" si="19"/>
        <v>0</v>
      </c>
      <c r="T114" s="66"/>
    </row>
    <row r="115" spans="1:21" hidden="1" x14ac:dyDescent="0.5">
      <c r="A115" s="120" t="s">
        <v>182</v>
      </c>
      <c r="B115" s="137">
        <f t="shared" si="16"/>
        <v>0</v>
      </c>
      <c r="C115" s="164"/>
      <c r="D115" s="165">
        <v>0</v>
      </c>
      <c r="E115" s="165">
        <v>0</v>
      </c>
      <c r="F115" s="165">
        <v>0</v>
      </c>
      <c r="G115" s="124">
        <v>0</v>
      </c>
      <c r="H115" s="165">
        <v>0</v>
      </c>
      <c r="I115" s="165">
        <v>0</v>
      </c>
      <c r="J115" s="165">
        <v>0</v>
      </c>
      <c r="K115" s="124">
        <v>0</v>
      </c>
      <c r="L115" s="165">
        <v>0</v>
      </c>
      <c r="M115" s="165">
        <v>0</v>
      </c>
      <c r="N115" s="165">
        <v>0</v>
      </c>
      <c r="O115" s="124">
        <v>0</v>
      </c>
      <c r="P115" s="165">
        <v>0</v>
      </c>
      <c r="Q115" s="165">
        <v>0</v>
      </c>
      <c r="R115" s="165">
        <v>0</v>
      </c>
      <c r="S115" s="124">
        <v>0</v>
      </c>
      <c r="T115" s="66"/>
    </row>
    <row r="116" spans="1:21" hidden="1" x14ac:dyDescent="0.5">
      <c r="A116" s="166" t="s">
        <v>183</v>
      </c>
      <c r="B116" s="137">
        <f t="shared" si="16"/>
        <v>0</v>
      </c>
      <c r="C116" s="167"/>
      <c r="D116" s="168">
        <v>0</v>
      </c>
      <c r="E116" s="168">
        <v>0</v>
      </c>
      <c r="F116" s="168">
        <v>0</v>
      </c>
      <c r="G116" s="123">
        <v>0</v>
      </c>
      <c r="H116" s="168">
        <v>0</v>
      </c>
      <c r="I116" s="168">
        <v>0</v>
      </c>
      <c r="J116" s="168">
        <v>0</v>
      </c>
      <c r="K116" s="123">
        <v>0</v>
      </c>
      <c r="L116" s="168">
        <v>0</v>
      </c>
      <c r="M116" s="168">
        <v>0</v>
      </c>
      <c r="N116" s="168">
        <v>0</v>
      </c>
      <c r="O116" s="123">
        <v>0</v>
      </c>
      <c r="P116" s="168">
        <v>0</v>
      </c>
      <c r="Q116" s="168">
        <v>0</v>
      </c>
      <c r="R116" s="168">
        <v>0</v>
      </c>
      <c r="S116" s="124">
        <v>0</v>
      </c>
      <c r="T116" s="66"/>
    </row>
    <row r="117" spans="1:21" hidden="1" x14ac:dyDescent="0.5">
      <c r="A117" s="120" t="s">
        <v>184</v>
      </c>
      <c r="B117" s="137">
        <f>G117+K117+O117+S117</f>
        <v>0</v>
      </c>
      <c r="C117" s="164"/>
      <c r="D117" s="165">
        <v>0</v>
      </c>
      <c r="E117" s="165">
        <v>0</v>
      </c>
      <c r="F117" s="165">
        <v>0</v>
      </c>
      <c r="G117" s="124">
        <v>0</v>
      </c>
      <c r="H117" s="165">
        <v>0</v>
      </c>
      <c r="I117" s="165">
        <v>0</v>
      </c>
      <c r="J117" s="165">
        <v>0</v>
      </c>
      <c r="K117" s="124">
        <v>0</v>
      </c>
      <c r="L117" s="165">
        <v>0</v>
      </c>
      <c r="M117" s="165">
        <v>0</v>
      </c>
      <c r="N117" s="165">
        <v>0</v>
      </c>
      <c r="O117" s="124">
        <v>0</v>
      </c>
      <c r="P117" s="165">
        <v>0</v>
      </c>
      <c r="Q117" s="165">
        <v>0</v>
      </c>
      <c r="R117" s="165">
        <v>0</v>
      </c>
      <c r="S117" s="169">
        <v>0</v>
      </c>
      <c r="T117" s="66"/>
    </row>
    <row r="118" spans="1:21" hidden="1" x14ac:dyDescent="0.5">
      <c r="A118" s="166" t="s">
        <v>185</v>
      </c>
      <c r="B118" s="137">
        <f t="shared" si="16"/>
        <v>0</v>
      </c>
      <c r="C118" s="167"/>
      <c r="D118" s="168">
        <v>0</v>
      </c>
      <c r="E118" s="168">
        <v>0</v>
      </c>
      <c r="F118" s="168">
        <v>0</v>
      </c>
      <c r="G118" s="123">
        <v>0</v>
      </c>
      <c r="H118" s="168">
        <v>0</v>
      </c>
      <c r="I118" s="168">
        <v>0</v>
      </c>
      <c r="J118" s="168">
        <v>0</v>
      </c>
      <c r="K118" s="123">
        <v>0</v>
      </c>
      <c r="L118" s="168">
        <v>0</v>
      </c>
      <c r="M118" s="168">
        <v>0</v>
      </c>
      <c r="N118" s="168">
        <v>0</v>
      </c>
      <c r="O118" s="123">
        <v>0</v>
      </c>
      <c r="P118" s="168">
        <v>0</v>
      </c>
      <c r="Q118" s="168">
        <v>0</v>
      </c>
      <c r="R118" s="170">
        <v>0</v>
      </c>
      <c r="S118" s="124">
        <v>0</v>
      </c>
      <c r="T118" s="171"/>
    </row>
    <row r="119" spans="1:21" hidden="1" x14ac:dyDescent="0.5">
      <c r="A119" s="120" t="s">
        <v>186</v>
      </c>
      <c r="B119" s="137">
        <f t="shared" si="16"/>
        <v>0</v>
      </c>
      <c r="C119" s="164"/>
      <c r="D119" s="165">
        <v>0</v>
      </c>
      <c r="E119" s="165">
        <v>0</v>
      </c>
      <c r="F119" s="165">
        <v>0</v>
      </c>
      <c r="G119" s="124">
        <v>0</v>
      </c>
      <c r="H119" s="165">
        <v>0</v>
      </c>
      <c r="I119" s="165">
        <v>0</v>
      </c>
      <c r="J119" s="165">
        <v>0</v>
      </c>
      <c r="K119" s="124">
        <v>0</v>
      </c>
      <c r="L119" s="165">
        <v>0</v>
      </c>
      <c r="M119" s="165">
        <v>0</v>
      </c>
      <c r="N119" s="165">
        <v>0</v>
      </c>
      <c r="O119" s="124">
        <v>0</v>
      </c>
      <c r="P119" s="165">
        <v>0</v>
      </c>
      <c r="Q119" s="165">
        <v>0</v>
      </c>
      <c r="R119" s="165">
        <v>0</v>
      </c>
      <c r="S119" s="124">
        <v>0</v>
      </c>
      <c r="T119" s="66"/>
    </row>
    <row r="120" spans="1:21" ht="22.5" x14ac:dyDescent="0.55000000000000004">
      <c r="A120" s="172" t="s">
        <v>187</v>
      </c>
      <c r="B120" s="173">
        <f>B121+B127</f>
        <v>0</v>
      </c>
      <c r="C120" s="174">
        <v>0</v>
      </c>
      <c r="D120" s="175">
        <v>0</v>
      </c>
      <c r="E120" s="175">
        <v>0</v>
      </c>
      <c r="F120" s="175">
        <v>0</v>
      </c>
      <c r="G120" s="175">
        <f>G121</f>
        <v>0</v>
      </c>
      <c r="H120" s="175">
        <f>H121</f>
        <v>0</v>
      </c>
      <c r="I120" s="175">
        <f>I121</f>
        <v>0</v>
      </c>
      <c r="J120" s="175">
        <f>J121</f>
        <v>0</v>
      </c>
      <c r="K120" s="175">
        <f>K121</f>
        <v>0</v>
      </c>
      <c r="L120" s="176">
        <f>L121+L127</f>
        <v>0</v>
      </c>
      <c r="M120" s="177">
        <f t="shared" ref="M120:S120" si="20">M121+M127</f>
        <v>0</v>
      </c>
      <c r="N120" s="177">
        <f t="shared" si="20"/>
        <v>0</v>
      </c>
      <c r="O120" s="177">
        <f>O121+O127</f>
        <v>0</v>
      </c>
      <c r="P120" s="177">
        <f t="shared" si="20"/>
        <v>0</v>
      </c>
      <c r="Q120" s="177">
        <f t="shared" si="20"/>
        <v>0</v>
      </c>
      <c r="R120" s="177">
        <f t="shared" si="20"/>
        <v>0</v>
      </c>
      <c r="S120" s="177">
        <f t="shared" si="20"/>
        <v>0</v>
      </c>
      <c r="T120" s="66"/>
      <c r="U120" s="178"/>
    </row>
    <row r="121" spans="1:21" ht="45.75" customHeight="1" x14ac:dyDescent="0.5">
      <c r="A121" s="179" t="s">
        <v>188</v>
      </c>
      <c r="B121" s="180">
        <f>G121+K121+O121+S121</f>
        <v>0</v>
      </c>
      <c r="C121" s="181">
        <v>0</v>
      </c>
      <c r="D121" s="181">
        <v>0</v>
      </c>
      <c r="E121" s="181">
        <v>0</v>
      </c>
      <c r="F121" s="181">
        <v>0</v>
      </c>
      <c r="G121" s="181">
        <v>0</v>
      </c>
      <c r="H121" s="181">
        <v>0</v>
      </c>
      <c r="I121" s="181">
        <v>0</v>
      </c>
      <c r="J121" s="181">
        <v>0</v>
      </c>
      <c r="K121" s="181">
        <v>0</v>
      </c>
      <c r="L121" s="182">
        <f t="shared" ref="L121:S121" si="21">SUM(L122:L126)</f>
        <v>0</v>
      </c>
      <c r="M121" s="183">
        <f t="shared" si="21"/>
        <v>0</v>
      </c>
      <c r="N121" s="183">
        <f t="shared" si="21"/>
        <v>0</v>
      </c>
      <c r="O121" s="183">
        <f t="shared" si="21"/>
        <v>0</v>
      </c>
      <c r="P121" s="183">
        <f t="shared" si="21"/>
        <v>0</v>
      </c>
      <c r="Q121" s="183">
        <f t="shared" si="21"/>
        <v>0</v>
      </c>
      <c r="R121" s="183">
        <f t="shared" si="21"/>
        <v>0</v>
      </c>
      <c r="S121" s="183">
        <f t="shared" si="21"/>
        <v>0</v>
      </c>
      <c r="T121" s="66"/>
      <c r="U121" s="178"/>
    </row>
    <row r="122" spans="1:21" ht="40.5" x14ac:dyDescent="0.5">
      <c r="A122" s="184" t="s">
        <v>237</v>
      </c>
      <c r="B122" s="185">
        <f>G122+K122+O122+S122</f>
        <v>0</v>
      </c>
      <c r="C122" s="186">
        <v>0</v>
      </c>
      <c r="D122" s="186">
        <v>0</v>
      </c>
      <c r="E122" s="186">
        <v>0</v>
      </c>
      <c r="F122" s="186">
        <v>0</v>
      </c>
      <c r="G122" s="186">
        <v>0</v>
      </c>
      <c r="H122" s="186">
        <v>0</v>
      </c>
      <c r="I122" s="186">
        <v>0</v>
      </c>
      <c r="J122" s="186">
        <v>0</v>
      </c>
      <c r="K122" s="186">
        <v>0</v>
      </c>
      <c r="L122" s="187">
        <v>0</v>
      </c>
      <c r="M122" s="188"/>
      <c r="N122" s="188"/>
      <c r="O122" s="189">
        <f>N122+M122+L122</f>
        <v>0</v>
      </c>
      <c r="P122" s="188"/>
      <c r="Q122" s="188"/>
      <c r="R122" s="188"/>
      <c r="S122" s="189">
        <f>R122+Q122+P122</f>
        <v>0</v>
      </c>
      <c r="T122" s="66"/>
      <c r="U122" s="178"/>
    </row>
    <row r="123" spans="1:21" ht="40.5" x14ac:dyDescent="0.5">
      <c r="A123" s="184" t="s">
        <v>238</v>
      </c>
      <c r="B123" s="185">
        <f t="shared" ref="B123:B131" si="22">G123+K123+O123+S123</f>
        <v>0</v>
      </c>
      <c r="C123" s="186">
        <v>0</v>
      </c>
      <c r="D123" s="186">
        <v>0</v>
      </c>
      <c r="E123" s="186">
        <v>0</v>
      </c>
      <c r="F123" s="186">
        <v>0</v>
      </c>
      <c r="G123" s="186">
        <v>0</v>
      </c>
      <c r="H123" s="186">
        <v>0</v>
      </c>
      <c r="I123" s="186">
        <v>0</v>
      </c>
      <c r="J123" s="186">
        <v>0</v>
      </c>
      <c r="K123" s="186">
        <v>0</v>
      </c>
      <c r="L123" s="187">
        <v>0</v>
      </c>
      <c r="M123" s="188"/>
      <c r="N123" s="188"/>
      <c r="O123" s="189">
        <f>N123+M123+L123</f>
        <v>0</v>
      </c>
      <c r="P123" s="188"/>
      <c r="Q123" s="188"/>
      <c r="R123" s="188"/>
      <c r="S123" s="189">
        <f>R123+Q123+P123</f>
        <v>0</v>
      </c>
      <c r="T123" s="66"/>
      <c r="U123" s="178"/>
    </row>
    <row r="124" spans="1:21" ht="40.5" x14ac:dyDescent="0.5">
      <c r="A124" s="184" t="s">
        <v>239</v>
      </c>
      <c r="B124" s="185">
        <f t="shared" si="22"/>
        <v>0</v>
      </c>
      <c r="C124" s="186">
        <v>0</v>
      </c>
      <c r="D124" s="186">
        <v>0</v>
      </c>
      <c r="E124" s="186">
        <v>0</v>
      </c>
      <c r="F124" s="186">
        <v>0</v>
      </c>
      <c r="G124" s="186">
        <v>0</v>
      </c>
      <c r="H124" s="186">
        <v>0</v>
      </c>
      <c r="I124" s="186">
        <v>0</v>
      </c>
      <c r="J124" s="186">
        <v>0</v>
      </c>
      <c r="K124" s="186">
        <v>0</v>
      </c>
      <c r="L124" s="187">
        <v>0</v>
      </c>
      <c r="M124" s="188"/>
      <c r="N124" s="188"/>
      <c r="O124" s="189">
        <f>N124+M124+L124</f>
        <v>0</v>
      </c>
      <c r="P124" s="188"/>
      <c r="Q124" s="188"/>
      <c r="R124" s="188"/>
      <c r="S124" s="189">
        <f>R124+Q124+P124</f>
        <v>0</v>
      </c>
      <c r="T124" s="66"/>
      <c r="U124" s="178"/>
    </row>
    <row r="125" spans="1:21" ht="40.5" x14ac:dyDescent="0.5">
      <c r="A125" s="184" t="s">
        <v>240</v>
      </c>
      <c r="B125" s="185">
        <f t="shared" si="22"/>
        <v>0</v>
      </c>
      <c r="C125" s="186">
        <v>0</v>
      </c>
      <c r="D125" s="186">
        <v>0</v>
      </c>
      <c r="E125" s="186">
        <v>0</v>
      </c>
      <c r="F125" s="186">
        <v>0</v>
      </c>
      <c r="G125" s="186">
        <v>0</v>
      </c>
      <c r="H125" s="186">
        <v>0</v>
      </c>
      <c r="I125" s="186">
        <v>0</v>
      </c>
      <c r="J125" s="186">
        <v>0</v>
      </c>
      <c r="K125" s="186">
        <v>0</v>
      </c>
      <c r="L125" s="187">
        <v>0</v>
      </c>
      <c r="M125" s="188"/>
      <c r="N125" s="188"/>
      <c r="O125" s="189">
        <f>N125+M125+L125</f>
        <v>0</v>
      </c>
      <c r="P125" s="188"/>
      <c r="Q125" s="188"/>
      <c r="R125" s="188"/>
      <c r="S125" s="189">
        <f>R125+Q125+P125</f>
        <v>0</v>
      </c>
      <c r="T125" s="66"/>
      <c r="U125" s="178"/>
    </row>
    <row r="126" spans="1:21" ht="40.5" x14ac:dyDescent="0.5">
      <c r="A126" s="184" t="s">
        <v>241</v>
      </c>
      <c r="B126" s="185">
        <f t="shared" si="22"/>
        <v>0</v>
      </c>
      <c r="C126" s="186">
        <v>0</v>
      </c>
      <c r="D126" s="186">
        <v>0</v>
      </c>
      <c r="E126" s="186">
        <v>0</v>
      </c>
      <c r="F126" s="186">
        <v>0</v>
      </c>
      <c r="G126" s="186">
        <v>0</v>
      </c>
      <c r="H126" s="186">
        <v>0</v>
      </c>
      <c r="I126" s="186">
        <v>0</v>
      </c>
      <c r="J126" s="186">
        <v>0</v>
      </c>
      <c r="K126" s="186">
        <v>0</v>
      </c>
      <c r="L126" s="187">
        <v>0</v>
      </c>
      <c r="M126" s="188"/>
      <c r="N126" s="188"/>
      <c r="O126" s="189">
        <f>N126+M126+L126</f>
        <v>0</v>
      </c>
      <c r="P126" s="188"/>
      <c r="Q126" s="188"/>
      <c r="R126" s="188"/>
      <c r="S126" s="189">
        <f>R126+Q126+P126</f>
        <v>0</v>
      </c>
      <c r="T126" s="66"/>
      <c r="U126" s="178"/>
    </row>
    <row r="127" spans="1:21" ht="42.75" hidden="1" customHeight="1" x14ac:dyDescent="0.5">
      <c r="A127" s="190" t="s">
        <v>189</v>
      </c>
      <c r="B127" s="180">
        <f>G127+K127+O127+S127</f>
        <v>0</v>
      </c>
      <c r="C127" s="191">
        <v>0</v>
      </c>
      <c r="D127" s="191">
        <v>0</v>
      </c>
      <c r="E127" s="191">
        <v>0</v>
      </c>
      <c r="F127" s="191">
        <v>0</v>
      </c>
      <c r="G127" s="191">
        <v>0</v>
      </c>
      <c r="H127" s="191">
        <v>0</v>
      </c>
      <c r="I127" s="191">
        <v>0</v>
      </c>
      <c r="J127" s="191">
        <v>0</v>
      </c>
      <c r="K127" s="191">
        <v>0</v>
      </c>
      <c r="L127" s="192">
        <f>SUM(L128:L132)</f>
        <v>0</v>
      </c>
      <c r="M127" s="193">
        <f t="shared" ref="M127:S127" si="23">SUM(M128:M132)</f>
        <v>0</v>
      </c>
      <c r="N127" s="193">
        <f t="shared" si="23"/>
        <v>0</v>
      </c>
      <c r="O127" s="193">
        <f t="shared" si="23"/>
        <v>0</v>
      </c>
      <c r="P127" s="193">
        <f t="shared" si="23"/>
        <v>0</v>
      </c>
      <c r="Q127" s="193">
        <f t="shared" si="23"/>
        <v>0</v>
      </c>
      <c r="R127" s="193">
        <f t="shared" si="23"/>
        <v>0</v>
      </c>
      <c r="S127" s="193">
        <f t="shared" si="23"/>
        <v>0</v>
      </c>
      <c r="T127" s="66"/>
      <c r="U127" s="178"/>
    </row>
    <row r="128" spans="1:21" ht="40.5" hidden="1" x14ac:dyDescent="0.5">
      <c r="A128" s="184" t="s">
        <v>190</v>
      </c>
      <c r="B128" s="194">
        <f t="shared" si="22"/>
        <v>0</v>
      </c>
      <c r="C128" s="186"/>
      <c r="D128" s="186"/>
      <c r="E128" s="186"/>
      <c r="F128" s="186"/>
      <c r="G128" s="186"/>
      <c r="H128" s="186"/>
      <c r="I128" s="186"/>
      <c r="J128" s="186"/>
      <c r="K128" s="186"/>
      <c r="L128" s="186">
        <f>[3]Sheet2!Y191</f>
        <v>0</v>
      </c>
      <c r="M128" s="195"/>
      <c r="N128" s="195"/>
      <c r="O128" s="196"/>
      <c r="P128" s="195"/>
      <c r="Q128" s="195"/>
      <c r="R128" s="195"/>
      <c r="S128" s="197"/>
      <c r="T128" s="66"/>
      <c r="U128" s="178"/>
    </row>
    <row r="129" spans="1:51" ht="40.5" hidden="1" x14ac:dyDescent="0.5">
      <c r="A129" s="184" t="s">
        <v>191</v>
      </c>
      <c r="B129" s="194">
        <f t="shared" si="22"/>
        <v>0</v>
      </c>
      <c r="C129" s="186"/>
      <c r="D129" s="186"/>
      <c r="E129" s="186"/>
      <c r="F129" s="186"/>
      <c r="G129" s="186"/>
      <c r="H129" s="186"/>
      <c r="I129" s="186"/>
      <c r="J129" s="186"/>
      <c r="K129" s="186"/>
      <c r="L129" s="186">
        <f>[3]Sheet2!Y192</f>
        <v>0</v>
      </c>
      <c r="M129" s="195"/>
      <c r="N129" s="195"/>
      <c r="O129" s="196"/>
      <c r="P129" s="195"/>
      <c r="Q129" s="195"/>
      <c r="R129" s="195"/>
      <c r="S129" s="197"/>
      <c r="T129" s="66"/>
      <c r="U129" s="178"/>
    </row>
    <row r="130" spans="1:51" ht="40.5" hidden="1" x14ac:dyDescent="0.5">
      <c r="A130" s="184" t="s">
        <v>192</v>
      </c>
      <c r="B130" s="194">
        <f t="shared" si="22"/>
        <v>0</v>
      </c>
      <c r="C130" s="186"/>
      <c r="D130" s="186"/>
      <c r="E130" s="186"/>
      <c r="F130" s="186"/>
      <c r="G130" s="186"/>
      <c r="H130" s="186"/>
      <c r="I130" s="186"/>
      <c r="J130" s="186"/>
      <c r="K130" s="186"/>
      <c r="L130" s="186">
        <f>[3]Sheet2!Y193</f>
        <v>0</v>
      </c>
      <c r="M130" s="195"/>
      <c r="N130" s="195"/>
      <c r="O130" s="196"/>
      <c r="P130" s="195"/>
      <c r="Q130" s="195"/>
      <c r="R130" s="195"/>
      <c r="S130" s="197"/>
      <c r="T130" s="66"/>
      <c r="U130" s="178"/>
    </row>
    <row r="131" spans="1:51" ht="40.5" hidden="1" x14ac:dyDescent="0.5">
      <c r="A131" s="184" t="s">
        <v>193</v>
      </c>
      <c r="B131" s="194">
        <f t="shared" si="22"/>
        <v>0</v>
      </c>
      <c r="C131" s="186"/>
      <c r="D131" s="186"/>
      <c r="E131" s="186"/>
      <c r="F131" s="186"/>
      <c r="G131" s="186"/>
      <c r="H131" s="186"/>
      <c r="I131" s="186"/>
      <c r="J131" s="186"/>
      <c r="K131" s="186"/>
      <c r="L131" s="186">
        <f>[3]Sheet2!Y194</f>
        <v>0</v>
      </c>
      <c r="M131" s="195"/>
      <c r="N131" s="195"/>
      <c r="O131" s="196"/>
      <c r="P131" s="195"/>
      <c r="Q131" s="195"/>
      <c r="R131" s="195"/>
      <c r="S131" s="197"/>
      <c r="T131" s="66"/>
      <c r="U131" s="178"/>
    </row>
    <row r="132" spans="1:51" ht="40.5" hidden="1" x14ac:dyDescent="0.5">
      <c r="A132" s="184" t="s">
        <v>194</v>
      </c>
      <c r="B132" s="194">
        <f>G132+K132+O132+S132</f>
        <v>0</v>
      </c>
      <c r="C132" s="198"/>
      <c r="D132" s="198"/>
      <c r="E132" s="198"/>
      <c r="F132" s="198"/>
      <c r="G132" s="198"/>
      <c r="H132" s="198"/>
      <c r="I132" s="198"/>
      <c r="J132" s="198"/>
      <c r="K132" s="198"/>
      <c r="L132" s="198">
        <f>[3]Sheet2!Y195</f>
        <v>0</v>
      </c>
      <c r="M132" s="199"/>
      <c r="N132" s="199"/>
      <c r="O132" s="200"/>
      <c r="P132" s="199"/>
      <c r="Q132" s="199"/>
      <c r="R132" s="199"/>
      <c r="S132" s="201"/>
      <c r="T132" s="66"/>
      <c r="U132" s="178"/>
    </row>
    <row r="133" spans="1:51" ht="22.5" x14ac:dyDescent="0.5">
      <c r="A133" s="153" t="s">
        <v>195</v>
      </c>
      <c r="B133" s="202">
        <v>0</v>
      </c>
      <c r="C133" s="203">
        <v>0</v>
      </c>
      <c r="D133" s="203">
        <v>0</v>
      </c>
      <c r="E133" s="203">
        <v>0</v>
      </c>
      <c r="F133" s="203">
        <v>0</v>
      </c>
      <c r="G133" s="203">
        <v>0</v>
      </c>
      <c r="H133" s="203">
        <v>0</v>
      </c>
      <c r="I133" s="203">
        <v>0</v>
      </c>
      <c r="J133" s="203">
        <v>0</v>
      </c>
      <c r="K133" s="203">
        <v>0</v>
      </c>
      <c r="L133" s="203">
        <v>0</v>
      </c>
      <c r="M133" s="202">
        <v>0</v>
      </c>
      <c r="N133" s="202">
        <v>0</v>
      </c>
      <c r="O133" s="202">
        <v>0</v>
      </c>
      <c r="P133" s="202">
        <v>0</v>
      </c>
      <c r="Q133" s="202">
        <v>0</v>
      </c>
      <c r="R133" s="202">
        <v>0</v>
      </c>
      <c r="S133" s="204">
        <v>0</v>
      </c>
      <c r="T133" s="66"/>
      <c r="U133" s="178"/>
    </row>
    <row r="134" spans="1:51" ht="21" customHeight="1" x14ac:dyDescent="0.5">
      <c r="A134" s="205" t="s">
        <v>196</v>
      </c>
      <c r="B134" s="206">
        <f>B13+B18+B105+B120</f>
        <v>0</v>
      </c>
      <c r="C134" s="207">
        <f>C13+C18+C105+C120+C133</f>
        <v>0</v>
      </c>
      <c r="D134" s="208">
        <f>D13+D18+D105+D120+D133</f>
        <v>0</v>
      </c>
      <c r="E134" s="208">
        <f>E13+E18+E105+E120+E133</f>
        <v>0</v>
      </c>
      <c r="F134" s="208">
        <f>F13+F18+F105+F120+F133</f>
        <v>0</v>
      </c>
      <c r="G134" s="208">
        <f>SUM(D134:F134)</f>
        <v>0</v>
      </c>
      <c r="H134" s="208">
        <f>H13+H18+H105+H120+H133</f>
        <v>0</v>
      </c>
      <c r="I134" s="208">
        <f>I13+I18+I105+I120+I133</f>
        <v>0</v>
      </c>
      <c r="J134" s="208">
        <f>J13+J18+J105+J120+J133</f>
        <v>0</v>
      </c>
      <c r="K134" s="208">
        <f>SUM(H134:J134)</f>
        <v>0</v>
      </c>
      <c r="L134" s="208">
        <f>L13+L18+L105+L120+L133</f>
        <v>0</v>
      </c>
      <c r="M134" s="206">
        <f>M13+M18+M105+M120+M133</f>
        <v>0</v>
      </c>
      <c r="N134" s="206">
        <f>N13+N18+N105+N120+N133</f>
        <v>0</v>
      </c>
      <c r="O134" s="206">
        <f>SUM(L134:N134)</f>
        <v>0</v>
      </c>
      <c r="P134" s="206">
        <f>P13+P18+P105+P120+P133</f>
        <v>0</v>
      </c>
      <c r="Q134" s="206">
        <f>Q13+Q18+Q105+Q120+Q133</f>
        <v>0</v>
      </c>
      <c r="R134" s="206">
        <f>R13+R18+R105+R120+R133</f>
        <v>0</v>
      </c>
      <c r="S134" s="206">
        <f>SUM(P134:R134)</f>
        <v>0</v>
      </c>
      <c r="T134" s="110"/>
      <c r="U134" s="178"/>
    </row>
    <row r="135" spans="1:51" ht="35.1" customHeight="1" x14ac:dyDescent="0.5">
      <c r="A135" s="74" t="s">
        <v>197</v>
      </c>
      <c r="N135" s="74"/>
      <c r="O135" s="74"/>
      <c r="T135" s="66"/>
    </row>
    <row r="136" spans="1:51" x14ac:dyDescent="0.5">
      <c r="A136" s="74" t="s">
        <v>198</v>
      </c>
      <c r="G136" s="210"/>
      <c r="N136" s="371"/>
      <c r="O136" s="371"/>
      <c r="P136" s="371"/>
      <c r="Q136" s="371"/>
      <c r="R136" s="371"/>
      <c r="T136" s="66"/>
    </row>
    <row r="137" spans="1:51" x14ac:dyDescent="0.5">
      <c r="A137" s="82" t="s">
        <v>199</v>
      </c>
      <c r="N137" s="371"/>
      <c r="O137" s="371"/>
      <c r="P137" s="372"/>
      <c r="Q137" s="372"/>
      <c r="R137" s="372"/>
      <c r="T137" s="66"/>
    </row>
    <row r="138" spans="1:51" x14ac:dyDescent="0.5">
      <c r="A138" s="82" t="s">
        <v>200</v>
      </c>
      <c r="N138" s="371"/>
      <c r="O138" s="371"/>
      <c r="P138" s="372"/>
      <c r="Q138" s="372"/>
      <c r="R138" s="372"/>
      <c r="T138" s="66"/>
    </row>
    <row r="139" spans="1:51" x14ac:dyDescent="0.5">
      <c r="A139" s="211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</row>
    <row r="140" spans="1:51" x14ac:dyDescent="0.5">
      <c r="B140" s="65"/>
    </row>
    <row r="141" spans="1:51" ht="22.5" x14ac:dyDescent="0.55000000000000004">
      <c r="B141" s="213"/>
      <c r="C141" s="213"/>
      <c r="D141" s="213"/>
      <c r="E141" s="213"/>
      <c r="F141" s="213"/>
      <c r="G141" s="214"/>
      <c r="H141" s="213"/>
    </row>
    <row r="143" spans="1:51" x14ac:dyDescent="0.5">
      <c r="B143" s="215"/>
      <c r="C143" s="215"/>
      <c r="D143" s="215"/>
      <c r="E143" s="215"/>
      <c r="F143" s="215"/>
      <c r="G143" s="215"/>
      <c r="H143" s="215"/>
      <c r="I143" s="87"/>
      <c r="J143" s="87"/>
      <c r="K143" s="87"/>
      <c r="L143" s="87"/>
      <c r="M143" s="87"/>
    </row>
    <row r="144" spans="1:51" s="219" customFormat="1" ht="24.75" customHeight="1" x14ac:dyDescent="0.55000000000000004">
      <c r="A144" s="216"/>
      <c r="B144" s="217"/>
      <c r="C144" s="217"/>
      <c r="D144" s="217"/>
      <c r="E144" s="217"/>
      <c r="F144" s="214"/>
      <c r="G144" s="214"/>
      <c r="H144" s="218"/>
      <c r="I144" s="178"/>
      <c r="J144" s="178"/>
      <c r="K144" s="178"/>
      <c r="L144" s="178"/>
      <c r="M144" s="178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</row>
    <row r="145" spans="1:51" s="219" customFormat="1" ht="24.75" hidden="1" customHeight="1" x14ac:dyDescent="0.55000000000000004">
      <c r="A145" s="220"/>
      <c r="B145" s="221"/>
      <c r="C145" s="221"/>
      <c r="D145" s="221"/>
      <c r="E145" s="221"/>
      <c r="F145" s="222"/>
      <c r="G145" s="214"/>
      <c r="H145" s="223"/>
      <c r="I145" s="178"/>
      <c r="J145" s="178"/>
      <c r="K145" s="178"/>
      <c r="L145" s="178"/>
      <c r="M145" s="178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</row>
    <row r="146" spans="1:51" s="219" customFormat="1" ht="24.75" hidden="1" customHeight="1" x14ac:dyDescent="0.55000000000000004">
      <c r="A146" s="220"/>
      <c r="B146" s="221"/>
      <c r="C146" s="221"/>
      <c r="D146" s="221"/>
      <c r="E146" s="221"/>
      <c r="F146" s="222"/>
      <c r="G146" s="214"/>
      <c r="H146" s="223"/>
      <c r="I146" s="178"/>
      <c r="J146" s="178"/>
      <c r="K146" s="178"/>
      <c r="L146" s="178"/>
      <c r="M146" s="178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</row>
    <row r="147" spans="1:51" s="219" customFormat="1" ht="24.75" hidden="1" customHeight="1" x14ac:dyDescent="0.55000000000000004">
      <c r="A147" s="220"/>
      <c r="B147" s="221"/>
      <c r="C147" s="221"/>
      <c r="D147" s="221"/>
      <c r="E147" s="221"/>
      <c r="F147" s="222"/>
      <c r="G147" s="214"/>
      <c r="H147" s="223"/>
      <c r="I147" s="178"/>
      <c r="J147" s="178"/>
      <c r="K147" s="178"/>
      <c r="L147" s="178"/>
      <c r="M147" s="178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</row>
    <row r="148" spans="1:51" s="219" customFormat="1" ht="24.75" hidden="1" customHeight="1" x14ac:dyDescent="0.55000000000000004">
      <c r="A148" s="220"/>
      <c r="B148" s="221"/>
      <c r="C148" s="221"/>
      <c r="D148" s="221"/>
      <c r="E148" s="221"/>
      <c r="F148" s="222"/>
      <c r="G148" s="214"/>
      <c r="H148" s="223"/>
      <c r="I148" s="178"/>
      <c r="J148" s="178"/>
      <c r="K148" s="178"/>
      <c r="L148" s="178"/>
      <c r="M148" s="178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</row>
    <row r="149" spans="1:51" s="219" customFormat="1" ht="24.75" hidden="1" customHeight="1" x14ac:dyDescent="0.55000000000000004">
      <c r="A149" s="220"/>
      <c r="B149" s="221"/>
      <c r="C149" s="221"/>
      <c r="D149" s="221"/>
      <c r="E149" s="221"/>
      <c r="F149" s="222"/>
      <c r="G149" s="214"/>
      <c r="H149" s="223"/>
      <c r="I149" s="178"/>
      <c r="J149" s="178"/>
      <c r="K149" s="178"/>
      <c r="L149" s="178"/>
      <c r="M149" s="178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</row>
    <row r="150" spans="1:51" s="219" customFormat="1" ht="24.75" customHeight="1" x14ac:dyDescent="0.55000000000000004">
      <c r="A150" s="216"/>
      <c r="B150" s="224"/>
      <c r="C150" s="224"/>
      <c r="D150" s="224"/>
      <c r="E150" s="224"/>
      <c r="F150" s="214"/>
      <c r="G150" s="214"/>
      <c r="H150" s="218"/>
      <c r="I150" s="178"/>
      <c r="J150" s="178"/>
      <c r="K150" s="178"/>
      <c r="L150" s="178"/>
      <c r="M150" s="178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</row>
    <row r="151" spans="1:51" s="219" customFormat="1" ht="24.75" hidden="1" customHeight="1" x14ac:dyDescent="0.55000000000000004">
      <c r="A151" s="220"/>
      <c r="B151" s="221"/>
      <c r="C151" s="221"/>
      <c r="D151" s="221"/>
      <c r="E151" s="221"/>
      <c r="F151" s="222"/>
      <c r="G151" s="214"/>
      <c r="H151" s="223"/>
      <c r="I151" s="178"/>
      <c r="J151" s="178"/>
      <c r="K151" s="178"/>
      <c r="L151" s="178"/>
      <c r="M151" s="178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</row>
    <row r="152" spans="1:51" s="219" customFormat="1" ht="24.75" hidden="1" customHeight="1" x14ac:dyDescent="0.55000000000000004">
      <c r="A152" s="220"/>
      <c r="B152" s="221"/>
      <c r="C152" s="221"/>
      <c r="D152" s="221"/>
      <c r="E152" s="221"/>
      <c r="F152" s="222"/>
      <c r="G152" s="214"/>
      <c r="H152" s="223"/>
      <c r="I152" s="178"/>
      <c r="J152" s="178"/>
      <c r="K152" s="178"/>
      <c r="L152" s="178"/>
      <c r="M152" s="178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</row>
    <row r="153" spans="1:51" s="219" customFormat="1" ht="24.75" hidden="1" customHeight="1" x14ac:dyDescent="0.55000000000000004">
      <c r="A153" s="220"/>
      <c r="B153" s="221"/>
      <c r="C153" s="221"/>
      <c r="D153" s="221"/>
      <c r="E153" s="221"/>
      <c r="F153" s="222"/>
      <c r="G153" s="214"/>
      <c r="H153" s="223"/>
      <c r="I153" s="178"/>
      <c r="J153" s="178"/>
      <c r="K153" s="178"/>
      <c r="L153" s="178"/>
      <c r="M153" s="178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</row>
    <row r="154" spans="1:51" s="219" customFormat="1" ht="24.75" hidden="1" customHeight="1" x14ac:dyDescent="0.55000000000000004">
      <c r="A154" s="220"/>
      <c r="B154" s="221"/>
      <c r="C154" s="221"/>
      <c r="D154" s="221"/>
      <c r="E154" s="221"/>
      <c r="F154" s="222"/>
      <c r="G154" s="214"/>
      <c r="H154" s="223"/>
      <c r="I154" s="178"/>
      <c r="J154" s="178"/>
      <c r="K154" s="178"/>
      <c r="L154" s="178"/>
      <c r="M154" s="178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</row>
    <row r="155" spans="1:51" s="219" customFormat="1" ht="24.75" hidden="1" customHeight="1" x14ac:dyDescent="0.55000000000000004">
      <c r="A155" s="225"/>
      <c r="B155" s="221"/>
      <c r="C155" s="221"/>
      <c r="D155" s="221"/>
      <c r="E155" s="221"/>
      <c r="F155" s="222"/>
      <c r="G155" s="214"/>
      <c r="H155" s="223"/>
      <c r="I155" s="178"/>
      <c r="J155" s="178"/>
      <c r="K155" s="178"/>
      <c r="L155" s="178"/>
      <c r="M155" s="178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</row>
    <row r="156" spans="1:51" s="219" customFormat="1" ht="24.75" customHeight="1" x14ac:dyDescent="0.55000000000000004">
      <c r="A156" s="216"/>
      <c r="B156" s="217"/>
      <c r="C156" s="217"/>
      <c r="D156" s="217"/>
      <c r="E156" s="217"/>
      <c r="F156" s="214"/>
      <c r="G156" s="214"/>
      <c r="H156" s="218"/>
      <c r="I156" s="178"/>
      <c r="J156" s="178"/>
      <c r="K156" s="178"/>
      <c r="L156" s="178"/>
      <c r="M156" s="178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</row>
    <row r="157" spans="1:51" s="219" customFormat="1" ht="24.75" hidden="1" customHeight="1" x14ac:dyDescent="0.55000000000000004">
      <c r="A157" s="220"/>
      <c r="B157" s="221"/>
      <c r="C157" s="221"/>
      <c r="D157" s="221"/>
      <c r="E157" s="221"/>
      <c r="F157" s="222"/>
      <c r="G157" s="214"/>
      <c r="H157" s="223"/>
      <c r="I157" s="178"/>
      <c r="J157" s="178"/>
      <c r="K157" s="178"/>
      <c r="L157" s="178"/>
      <c r="M157" s="178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</row>
    <row r="158" spans="1:51" s="219" customFormat="1" ht="24.75" hidden="1" customHeight="1" x14ac:dyDescent="0.55000000000000004">
      <c r="A158" s="220"/>
      <c r="B158" s="221"/>
      <c r="C158" s="221"/>
      <c r="D158" s="221"/>
      <c r="E158" s="221"/>
      <c r="F158" s="222"/>
      <c r="G158" s="214"/>
      <c r="H158" s="223"/>
      <c r="I158" s="178"/>
      <c r="J158" s="178"/>
      <c r="K158" s="178"/>
      <c r="L158" s="178"/>
      <c r="M158" s="178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</row>
    <row r="159" spans="1:51" s="219" customFormat="1" ht="24.75" hidden="1" customHeight="1" x14ac:dyDescent="0.55000000000000004">
      <c r="A159" s="220"/>
      <c r="B159" s="221"/>
      <c r="C159" s="221"/>
      <c r="D159" s="221"/>
      <c r="E159" s="221"/>
      <c r="F159" s="222"/>
      <c r="G159" s="214"/>
      <c r="H159" s="223"/>
      <c r="I159" s="178"/>
      <c r="J159" s="178"/>
      <c r="K159" s="178"/>
      <c r="L159" s="178"/>
      <c r="M159" s="178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</row>
    <row r="160" spans="1:51" s="219" customFormat="1" ht="24.75" hidden="1" customHeight="1" x14ac:dyDescent="0.55000000000000004">
      <c r="A160" s="220"/>
      <c r="B160" s="221"/>
      <c r="C160" s="221"/>
      <c r="D160" s="221"/>
      <c r="E160" s="221"/>
      <c r="F160" s="222"/>
      <c r="G160" s="214"/>
      <c r="H160" s="223"/>
      <c r="I160" s="178"/>
      <c r="J160" s="178"/>
      <c r="K160" s="178"/>
      <c r="L160" s="178"/>
      <c r="M160" s="178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</row>
    <row r="161" spans="1:51" s="219" customFormat="1" ht="24.75" customHeight="1" x14ac:dyDescent="0.55000000000000004">
      <c r="A161" s="216"/>
      <c r="B161" s="217"/>
      <c r="C161" s="217"/>
      <c r="D161" s="217"/>
      <c r="E161" s="217"/>
      <c r="F161" s="214"/>
      <c r="G161" s="214"/>
      <c r="H161" s="218"/>
      <c r="I161" s="178"/>
      <c r="J161" s="178"/>
      <c r="K161" s="178"/>
      <c r="L161" s="178"/>
      <c r="M161" s="178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</row>
    <row r="162" spans="1:51" s="219" customFormat="1" ht="24.75" hidden="1" customHeight="1" x14ac:dyDescent="0.55000000000000004">
      <c r="A162" s="225"/>
      <c r="B162" s="221"/>
      <c r="C162" s="221"/>
      <c r="D162" s="221"/>
      <c r="E162" s="221"/>
      <c r="F162" s="222"/>
      <c r="G162" s="214"/>
      <c r="H162" s="223"/>
      <c r="I162" s="178"/>
      <c r="J162" s="178"/>
      <c r="K162" s="178"/>
      <c r="L162" s="178"/>
      <c r="M162" s="178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</row>
    <row r="163" spans="1:51" s="219" customFormat="1" ht="24.75" hidden="1" customHeight="1" x14ac:dyDescent="0.55000000000000004">
      <c r="A163" s="225"/>
      <c r="B163" s="221"/>
      <c r="C163" s="221"/>
      <c r="D163" s="221"/>
      <c r="E163" s="221"/>
      <c r="F163" s="222"/>
      <c r="G163" s="214"/>
      <c r="H163" s="223"/>
      <c r="I163" s="178"/>
      <c r="J163" s="178"/>
      <c r="K163" s="178"/>
      <c r="L163" s="178"/>
      <c r="M163" s="178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</row>
    <row r="164" spans="1:51" s="219" customFormat="1" ht="24.75" customHeight="1" x14ac:dyDescent="0.55000000000000004">
      <c r="A164" s="216"/>
      <c r="B164" s="217"/>
      <c r="C164" s="217"/>
      <c r="D164" s="217"/>
      <c r="E164" s="217"/>
      <c r="F164" s="214"/>
      <c r="G164" s="214"/>
      <c r="H164" s="218"/>
      <c r="I164" s="178"/>
      <c r="J164" s="178"/>
      <c r="K164" s="178"/>
      <c r="L164" s="178"/>
      <c r="M164" s="178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</row>
    <row r="171" spans="1:51" x14ac:dyDescent="0.5">
      <c r="B171" s="209">
        <v>48000</v>
      </c>
      <c r="C171" s="65">
        <v>65100</v>
      </c>
      <c r="D171" s="65">
        <v>17100</v>
      </c>
      <c r="E171" s="65">
        <v>0</v>
      </c>
      <c r="F171" s="65">
        <v>48000</v>
      </c>
      <c r="G171" s="65">
        <v>65100</v>
      </c>
      <c r="H171" s="65">
        <v>51200</v>
      </c>
      <c r="J171" s="65">
        <v>96000</v>
      </c>
      <c r="K171" s="65">
        <v>147200</v>
      </c>
      <c r="L171" s="65">
        <v>17900</v>
      </c>
      <c r="M171" s="65">
        <v>0</v>
      </c>
      <c r="N171" s="65">
        <v>48000</v>
      </c>
      <c r="O171" s="65">
        <v>65900</v>
      </c>
      <c r="P171" s="65">
        <v>17800</v>
      </c>
      <c r="Q171" s="65">
        <v>0</v>
      </c>
      <c r="R171" s="65">
        <v>48000</v>
      </c>
      <c r="S171" s="65">
        <v>65800</v>
      </c>
    </row>
    <row r="177" spans="2:19" x14ac:dyDescent="0.5">
      <c r="B177" s="209">
        <v>56000</v>
      </c>
      <c r="C177" s="65">
        <v>70800</v>
      </c>
      <c r="D177" s="65">
        <v>14900</v>
      </c>
      <c r="E177" s="65">
        <v>0</v>
      </c>
      <c r="F177" s="65">
        <v>56000</v>
      </c>
      <c r="G177" s="65">
        <v>70900</v>
      </c>
      <c r="H177" s="65">
        <v>44600</v>
      </c>
      <c r="J177" s="65">
        <v>112000</v>
      </c>
      <c r="K177" s="65">
        <v>156600</v>
      </c>
      <c r="L177" s="65">
        <v>15600</v>
      </c>
      <c r="M177" s="65">
        <v>0</v>
      </c>
      <c r="N177" s="65">
        <v>56000</v>
      </c>
      <c r="O177" s="65">
        <v>71600</v>
      </c>
      <c r="P177" s="65">
        <v>15700</v>
      </c>
      <c r="Q177" s="65">
        <v>0</v>
      </c>
      <c r="R177" s="65">
        <v>56000</v>
      </c>
      <c r="S177" s="65">
        <v>71700</v>
      </c>
    </row>
    <row r="181" spans="2:19" x14ac:dyDescent="0.5">
      <c r="B181" s="209">
        <v>56000</v>
      </c>
      <c r="C181" s="65">
        <v>71900</v>
      </c>
      <c r="D181" s="65">
        <v>15900</v>
      </c>
      <c r="E181" s="65">
        <v>0</v>
      </c>
      <c r="F181" s="65">
        <v>56000</v>
      </c>
      <c r="G181" s="65">
        <v>71900</v>
      </c>
      <c r="H181" s="65">
        <v>47800</v>
      </c>
      <c r="J181" s="65">
        <v>112000</v>
      </c>
      <c r="K181" s="65">
        <v>159800</v>
      </c>
      <c r="L181" s="65">
        <v>16600</v>
      </c>
      <c r="M181" s="65">
        <v>0</v>
      </c>
      <c r="N181" s="65">
        <v>56000</v>
      </c>
      <c r="O181" s="65">
        <v>72600</v>
      </c>
      <c r="P181" s="65">
        <v>16700</v>
      </c>
      <c r="Q181" s="65">
        <v>0</v>
      </c>
      <c r="R181" s="65">
        <v>56000</v>
      </c>
      <c r="S181" s="65">
        <v>72700</v>
      </c>
    </row>
  </sheetData>
  <mergeCells count="17">
    <mergeCell ref="H11:K11"/>
    <mergeCell ref="A1:R1"/>
    <mergeCell ref="A3:D3"/>
    <mergeCell ref="A4:E4"/>
    <mergeCell ref="A5:E5"/>
    <mergeCell ref="A6:E6"/>
    <mergeCell ref="A7:E7"/>
    <mergeCell ref="A8:E8"/>
    <mergeCell ref="A9:E9"/>
    <mergeCell ref="A10:E10"/>
    <mergeCell ref="B11:C11"/>
    <mergeCell ref="D11:G11"/>
    <mergeCell ref="L11:O11"/>
    <mergeCell ref="P11:S11"/>
    <mergeCell ref="N136:R136"/>
    <mergeCell ref="N137:R137"/>
    <mergeCell ref="N138:R138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 alignWithMargins="0"/>
  <colBreaks count="1" manualBreakCount="1">
    <brk id="1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3541B-4E9D-4872-A5D1-26BF5C127FC2}">
  <dimension ref="A1:V142"/>
  <sheetViews>
    <sheetView view="pageBreakPreview" zoomScaleNormal="100" zoomScaleSheetLayoutView="100" workbookViewId="0">
      <selection activeCell="Z7" sqref="Z7"/>
    </sheetView>
  </sheetViews>
  <sheetFormatPr defaultRowHeight="20.25" x14ac:dyDescent="0.5"/>
  <cols>
    <col min="1" max="1" width="10" style="226" bestFit="1" customWidth="1"/>
    <col min="2" max="2" width="39.5703125" style="226" customWidth="1"/>
    <col min="3" max="3" width="8.7109375" style="226" bestFit="1" customWidth="1"/>
    <col min="4" max="4" width="11.42578125" style="227" bestFit="1" customWidth="1"/>
    <col min="5" max="5" width="8.140625" style="226" bestFit="1" customWidth="1"/>
    <col min="6" max="6" width="8.7109375" style="228" bestFit="1" customWidth="1"/>
    <col min="7" max="8" width="8.28515625" style="228" bestFit="1" customWidth="1"/>
    <col min="9" max="9" width="8.28515625" style="226" bestFit="1" customWidth="1"/>
    <col min="10" max="10" width="8" style="226" customWidth="1"/>
    <col min="11" max="11" width="7.7109375" style="226" customWidth="1"/>
    <col min="12" max="12" width="7.7109375" style="229" customWidth="1"/>
    <col min="13" max="13" width="7.7109375" style="226" customWidth="1"/>
    <col min="14" max="14" width="7.5703125" style="226" customWidth="1"/>
    <col min="15" max="15" width="7.7109375" style="226" customWidth="1"/>
    <col min="16" max="16" width="7.7109375" style="229" customWidth="1"/>
    <col min="17" max="17" width="7.7109375" style="226" customWidth="1"/>
    <col min="18" max="18" width="8.140625" style="230" customWidth="1"/>
    <col min="19" max="19" width="7.7109375" style="226" customWidth="1"/>
    <col min="20" max="20" width="7.7109375" style="229" customWidth="1"/>
    <col min="21" max="21" width="8.42578125" style="226" customWidth="1"/>
    <col min="22" max="233" width="9.140625" style="226"/>
    <col min="234" max="234" width="10" style="226" bestFit="1" customWidth="1"/>
    <col min="235" max="235" width="39.5703125" style="226" customWidth="1"/>
    <col min="236" max="236" width="8.7109375" style="226" bestFit="1" customWidth="1"/>
    <col min="237" max="237" width="11.42578125" style="226" bestFit="1" customWidth="1"/>
    <col min="238" max="238" width="8.140625" style="226" bestFit="1" customWidth="1"/>
    <col min="239" max="239" width="8.7109375" style="226" bestFit="1" customWidth="1"/>
    <col min="240" max="242" width="8.28515625" style="226" bestFit="1" customWidth="1"/>
    <col min="243" max="243" width="8" style="226" customWidth="1"/>
    <col min="244" max="246" width="7.7109375" style="226" customWidth="1"/>
    <col min="247" max="247" width="7.5703125" style="226" customWidth="1"/>
    <col min="248" max="250" width="7.7109375" style="226" customWidth="1"/>
    <col min="251" max="251" width="8.140625" style="226" customWidth="1"/>
    <col min="252" max="253" width="7.7109375" style="226" customWidth="1"/>
    <col min="254" max="254" width="8.42578125" style="226" customWidth="1"/>
    <col min="255" max="255" width="7.7109375" style="226" customWidth="1"/>
    <col min="256" max="256" width="12.5703125" style="226" bestFit="1" customWidth="1"/>
    <col min="257" max="257" width="12.5703125" style="226" customWidth="1"/>
    <col min="258" max="258" width="16.42578125" style="226" bestFit="1" customWidth="1"/>
    <col min="259" max="271" width="7.7109375" style="226" customWidth="1"/>
    <col min="272" max="272" width="8.85546875" style="226" bestFit="1" customWidth="1"/>
    <col min="273" max="273" width="7.7109375" style="226" customWidth="1"/>
    <col min="274" max="277" width="12.7109375" style="226" customWidth="1"/>
    <col min="278" max="489" width="9.140625" style="226"/>
    <col min="490" max="490" width="10" style="226" bestFit="1" customWidth="1"/>
    <col min="491" max="491" width="39.5703125" style="226" customWidth="1"/>
    <col min="492" max="492" width="8.7109375" style="226" bestFit="1" customWidth="1"/>
    <col min="493" max="493" width="11.42578125" style="226" bestFit="1" customWidth="1"/>
    <col min="494" max="494" width="8.140625" style="226" bestFit="1" customWidth="1"/>
    <col min="495" max="495" width="8.7109375" style="226" bestFit="1" customWidth="1"/>
    <col min="496" max="498" width="8.28515625" style="226" bestFit="1" customWidth="1"/>
    <col min="499" max="499" width="8" style="226" customWidth="1"/>
    <col min="500" max="502" width="7.7109375" style="226" customWidth="1"/>
    <col min="503" max="503" width="7.5703125" style="226" customWidth="1"/>
    <col min="504" max="506" width="7.7109375" style="226" customWidth="1"/>
    <col min="507" max="507" width="8.140625" style="226" customWidth="1"/>
    <col min="508" max="509" width="7.7109375" style="226" customWidth="1"/>
    <col min="510" max="510" width="8.42578125" style="226" customWidth="1"/>
    <col min="511" max="511" width="7.7109375" style="226" customWidth="1"/>
    <col min="512" max="512" width="12.5703125" style="226" bestFit="1" customWidth="1"/>
    <col min="513" max="513" width="12.5703125" style="226" customWidth="1"/>
    <col min="514" max="514" width="16.42578125" style="226" bestFit="1" customWidth="1"/>
    <col min="515" max="527" width="7.7109375" style="226" customWidth="1"/>
    <col min="528" max="528" width="8.85546875" style="226" bestFit="1" customWidth="1"/>
    <col min="529" max="529" width="7.7109375" style="226" customWidth="1"/>
    <col min="530" max="533" width="12.7109375" style="226" customWidth="1"/>
    <col min="534" max="745" width="9.140625" style="226"/>
    <col min="746" max="746" width="10" style="226" bestFit="1" customWidth="1"/>
    <col min="747" max="747" width="39.5703125" style="226" customWidth="1"/>
    <col min="748" max="748" width="8.7109375" style="226" bestFit="1" customWidth="1"/>
    <col min="749" max="749" width="11.42578125" style="226" bestFit="1" customWidth="1"/>
    <col min="750" max="750" width="8.140625" style="226" bestFit="1" customWidth="1"/>
    <col min="751" max="751" width="8.7109375" style="226" bestFit="1" customWidth="1"/>
    <col min="752" max="754" width="8.28515625" style="226" bestFit="1" customWidth="1"/>
    <col min="755" max="755" width="8" style="226" customWidth="1"/>
    <col min="756" max="758" width="7.7109375" style="226" customWidth="1"/>
    <col min="759" max="759" width="7.5703125" style="226" customWidth="1"/>
    <col min="760" max="762" width="7.7109375" style="226" customWidth="1"/>
    <col min="763" max="763" width="8.140625" style="226" customWidth="1"/>
    <col min="764" max="765" width="7.7109375" style="226" customWidth="1"/>
    <col min="766" max="766" width="8.42578125" style="226" customWidth="1"/>
    <col min="767" max="767" width="7.7109375" style="226" customWidth="1"/>
    <col min="768" max="768" width="12.5703125" style="226" bestFit="1" customWidth="1"/>
    <col min="769" max="769" width="12.5703125" style="226" customWidth="1"/>
    <col min="770" max="770" width="16.42578125" style="226" bestFit="1" customWidth="1"/>
    <col min="771" max="783" width="7.7109375" style="226" customWidth="1"/>
    <col min="784" max="784" width="8.85546875" style="226" bestFit="1" customWidth="1"/>
    <col min="785" max="785" width="7.7109375" style="226" customWidth="1"/>
    <col min="786" max="789" width="12.7109375" style="226" customWidth="1"/>
    <col min="790" max="1001" width="9.140625" style="226"/>
    <col min="1002" max="1002" width="10" style="226" bestFit="1" customWidth="1"/>
    <col min="1003" max="1003" width="39.5703125" style="226" customWidth="1"/>
    <col min="1004" max="1004" width="8.7109375" style="226" bestFit="1" customWidth="1"/>
    <col min="1005" max="1005" width="11.42578125" style="226" bestFit="1" customWidth="1"/>
    <col min="1006" max="1006" width="8.140625" style="226" bestFit="1" customWidth="1"/>
    <col min="1007" max="1007" width="8.7109375" style="226" bestFit="1" customWidth="1"/>
    <col min="1008" max="1010" width="8.28515625" style="226" bestFit="1" customWidth="1"/>
    <col min="1011" max="1011" width="8" style="226" customWidth="1"/>
    <col min="1012" max="1014" width="7.7109375" style="226" customWidth="1"/>
    <col min="1015" max="1015" width="7.5703125" style="226" customWidth="1"/>
    <col min="1016" max="1018" width="7.7109375" style="226" customWidth="1"/>
    <col min="1019" max="1019" width="8.140625" style="226" customWidth="1"/>
    <col min="1020" max="1021" width="7.7109375" style="226" customWidth="1"/>
    <col min="1022" max="1022" width="8.42578125" style="226" customWidth="1"/>
    <col min="1023" max="1023" width="7.7109375" style="226" customWidth="1"/>
    <col min="1024" max="1024" width="12.5703125" style="226" bestFit="1" customWidth="1"/>
    <col min="1025" max="1025" width="12.5703125" style="226" customWidth="1"/>
    <col min="1026" max="1026" width="16.42578125" style="226" bestFit="1" customWidth="1"/>
    <col min="1027" max="1039" width="7.7109375" style="226" customWidth="1"/>
    <col min="1040" max="1040" width="8.85546875" style="226" bestFit="1" customWidth="1"/>
    <col min="1041" max="1041" width="7.7109375" style="226" customWidth="1"/>
    <col min="1042" max="1045" width="12.7109375" style="226" customWidth="1"/>
    <col min="1046" max="1257" width="9.140625" style="226"/>
    <col min="1258" max="1258" width="10" style="226" bestFit="1" customWidth="1"/>
    <col min="1259" max="1259" width="39.5703125" style="226" customWidth="1"/>
    <col min="1260" max="1260" width="8.7109375" style="226" bestFit="1" customWidth="1"/>
    <col min="1261" max="1261" width="11.42578125" style="226" bestFit="1" customWidth="1"/>
    <col min="1262" max="1262" width="8.140625" style="226" bestFit="1" customWidth="1"/>
    <col min="1263" max="1263" width="8.7109375" style="226" bestFit="1" customWidth="1"/>
    <col min="1264" max="1266" width="8.28515625" style="226" bestFit="1" customWidth="1"/>
    <col min="1267" max="1267" width="8" style="226" customWidth="1"/>
    <col min="1268" max="1270" width="7.7109375" style="226" customWidth="1"/>
    <col min="1271" max="1271" width="7.5703125" style="226" customWidth="1"/>
    <col min="1272" max="1274" width="7.7109375" style="226" customWidth="1"/>
    <col min="1275" max="1275" width="8.140625" style="226" customWidth="1"/>
    <col min="1276" max="1277" width="7.7109375" style="226" customWidth="1"/>
    <col min="1278" max="1278" width="8.42578125" style="226" customWidth="1"/>
    <col min="1279" max="1279" width="7.7109375" style="226" customWidth="1"/>
    <col min="1280" max="1280" width="12.5703125" style="226" bestFit="1" customWidth="1"/>
    <col min="1281" max="1281" width="12.5703125" style="226" customWidth="1"/>
    <col min="1282" max="1282" width="16.42578125" style="226" bestFit="1" customWidth="1"/>
    <col min="1283" max="1295" width="7.7109375" style="226" customWidth="1"/>
    <col min="1296" max="1296" width="8.85546875" style="226" bestFit="1" customWidth="1"/>
    <col min="1297" max="1297" width="7.7109375" style="226" customWidth="1"/>
    <col min="1298" max="1301" width="12.7109375" style="226" customWidth="1"/>
    <col min="1302" max="1513" width="9.140625" style="226"/>
    <col min="1514" max="1514" width="10" style="226" bestFit="1" customWidth="1"/>
    <col min="1515" max="1515" width="39.5703125" style="226" customWidth="1"/>
    <col min="1516" max="1516" width="8.7109375" style="226" bestFit="1" customWidth="1"/>
    <col min="1517" max="1517" width="11.42578125" style="226" bestFit="1" customWidth="1"/>
    <col min="1518" max="1518" width="8.140625" style="226" bestFit="1" customWidth="1"/>
    <col min="1519" max="1519" width="8.7109375" style="226" bestFit="1" customWidth="1"/>
    <col min="1520" max="1522" width="8.28515625" style="226" bestFit="1" customWidth="1"/>
    <col min="1523" max="1523" width="8" style="226" customWidth="1"/>
    <col min="1524" max="1526" width="7.7109375" style="226" customWidth="1"/>
    <col min="1527" max="1527" width="7.5703125" style="226" customWidth="1"/>
    <col min="1528" max="1530" width="7.7109375" style="226" customWidth="1"/>
    <col min="1531" max="1531" width="8.140625" style="226" customWidth="1"/>
    <col min="1532" max="1533" width="7.7109375" style="226" customWidth="1"/>
    <col min="1534" max="1534" width="8.42578125" style="226" customWidth="1"/>
    <col min="1535" max="1535" width="7.7109375" style="226" customWidth="1"/>
    <col min="1536" max="1536" width="12.5703125" style="226" bestFit="1" customWidth="1"/>
    <col min="1537" max="1537" width="12.5703125" style="226" customWidth="1"/>
    <col min="1538" max="1538" width="16.42578125" style="226" bestFit="1" customWidth="1"/>
    <col min="1539" max="1551" width="7.7109375" style="226" customWidth="1"/>
    <col min="1552" max="1552" width="8.85546875" style="226" bestFit="1" customWidth="1"/>
    <col min="1553" max="1553" width="7.7109375" style="226" customWidth="1"/>
    <col min="1554" max="1557" width="12.7109375" style="226" customWidth="1"/>
    <col min="1558" max="1769" width="9.140625" style="226"/>
    <col min="1770" max="1770" width="10" style="226" bestFit="1" customWidth="1"/>
    <col min="1771" max="1771" width="39.5703125" style="226" customWidth="1"/>
    <col min="1772" max="1772" width="8.7109375" style="226" bestFit="1" customWidth="1"/>
    <col min="1773" max="1773" width="11.42578125" style="226" bestFit="1" customWidth="1"/>
    <col min="1774" max="1774" width="8.140625" style="226" bestFit="1" customWidth="1"/>
    <col min="1775" max="1775" width="8.7109375" style="226" bestFit="1" customWidth="1"/>
    <col min="1776" max="1778" width="8.28515625" style="226" bestFit="1" customWidth="1"/>
    <col min="1779" max="1779" width="8" style="226" customWidth="1"/>
    <col min="1780" max="1782" width="7.7109375" style="226" customWidth="1"/>
    <col min="1783" max="1783" width="7.5703125" style="226" customWidth="1"/>
    <col min="1784" max="1786" width="7.7109375" style="226" customWidth="1"/>
    <col min="1787" max="1787" width="8.140625" style="226" customWidth="1"/>
    <col min="1788" max="1789" width="7.7109375" style="226" customWidth="1"/>
    <col min="1790" max="1790" width="8.42578125" style="226" customWidth="1"/>
    <col min="1791" max="1791" width="7.7109375" style="226" customWidth="1"/>
    <col min="1792" max="1792" width="12.5703125" style="226" bestFit="1" customWidth="1"/>
    <col min="1793" max="1793" width="12.5703125" style="226" customWidth="1"/>
    <col min="1794" max="1794" width="16.42578125" style="226" bestFit="1" customWidth="1"/>
    <col min="1795" max="1807" width="7.7109375" style="226" customWidth="1"/>
    <col min="1808" max="1808" width="8.85546875" style="226" bestFit="1" customWidth="1"/>
    <col min="1809" max="1809" width="7.7109375" style="226" customWidth="1"/>
    <col min="1810" max="1813" width="12.7109375" style="226" customWidth="1"/>
    <col min="1814" max="2025" width="9.140625" style="226"/>
    <col min="2026" max="2026" width="10" style="226" bestFit="1" customWidth="1"/>
    <col min="2027" max="2027" width="39.5703125" style="226" customWidth="1"/>
    <col min="2028" max="2028" width="8.7109375" style="226" bestFit="1" customWidth="1"/>
    <col min="2029" max="2029" width="11.42578125" style="226" bestFit="1" customWidth="1"/>
    <col min="2030" max="2030" width="8.140625" style="226" bestFit="1" customWidth="1"/>
    <col min="2031" max="2031" width="8.7109375" style="226" bestFit="1" customWidth="1"/>
    <col min="2032" max="2034" width="8.28515625" style="226" bestFit="1" customWidth="1"/>
    <col min="2035" max="2035" width="8" style="226" customWidth="1"/>
    <col min="2036" max="2038" width="7.7109375" style="226" customWidth="1"/>
    <col min="2039" max="2039" width="7.5703125" style="226" customWidth="1"/>
    <col min="2040" max="2042" width="7.7109375" style="226" customWidth="1"/>
    <col min="2043" max="2043" width="8.140625" style="226" customWidth="1"/>
    <col min="2044" max="2045" width="7.7109375" style="226" customWidth="1"/>
    <col min="2046" max="2046" width="8.42578125" style="226" customWidth="1"/>
    <col min="2047" max="2047" width="7.7109375" style="226" customWidth="1"/>
    <col min="2048" max="2048" width="12.5703125" style="226" bestFit="1" customWidth="1"/>
    <col min="2049" max="2049" width="12.5703125" style="226" customWidth="1"/>
    <col min="2050" max="2050" width="16.42578125" style="226" bestFit="1" customWidth="1"/>
    <col min="2051" max="2063" width="7.7109375" style="226" customWidth="1"/>
    <col min="2064" max="2064" width="8.85546875" style="226" bestFit="1" customWidth="1"/>
    <col min="2065" max="2065" width="7.7109375" style="226" customWidth="1"/>
    <col min="2066" max="2069" width="12.7109375" style="226" customWidth="1"/>
    <col min="2070" max="2281" width="9.140625" style="226"/>
    <col min="2282" max="2282" width="10" style="226" bestFit="1" customWidth="1"/>
    <col min="2283" max="2283" width="39.5703125" style="226" customWidth="1"/>
    <col min="2284" max="2284" width="8.7109375" style="226" bestFit="1" customWidth="1"/>
    <col min="2285" max="2285" width="11.42578125" style="226" bestFit="1" customWidth="1"/>
    <col min="2286" max="2286" width="8.140625" style="226" bestFit="1" customWidth="1"/>
    <col min="2287" max="2287" width="8.7109375" style="226" bestFit="1" customWidth="1"/>
    <col min="2288" max="2290" width="8.28515625" style="226" bestFit="1" customWidth="1"/>
    <col min="2291" max="2291" width="8" style="226" customWidth="1"/>
    <col min="2292" max="2294" width="7.7109375" style="226" customWidth="1"/>
    <col min="2295" max="2295" width="7.5703125" style="226" customWidth="1"/>
    <col min="2296" max="2298" width="7.7109375" style="226" customWidth="1"/>
    <col min="2299" max="2299" width="8.140625" style="226" customWidth="1"/>
    <col min="2300" max="2301" width="7.7109375" style="226" customWidth="1"/>
    <col min="2302" max="2302" width="8.42578125" style="226" customWidth="1"/>
    <col min="2303" max="2303" width="7.7109375" style="226" customWidth="1"/>
    <col min="2304" max="2304" width="12.5703125" style="226" bestFit="1" customWidth="1"/>
    <col min="2305" max="2305" width="12.5703125" style="226" customWidth="1"/>
    <col min="2306" max="2306" width="16.42578125" style="226" bestFit="1" customWidth="1"/>
    <col min="2307" max="2319" width="7.7109375" style="226" customWidth="1"/>
    <col min="2320" max="2320" width="8.85546875" style="226" bestFit="1" customWidth="1"/>
    <col min="2321" max="2321" width="7.7109375" style="226" customWidth="1"/>
    <col min="2322" max="2325" width="12.7109375" style="226" customWidth="1"/>
    <col min="2326" max="2537" width="9.140625" style="226"/>
    <col min="2538" max="2538" width="10" style="226" bestFit="1" customWidth="1"/>
    <col min="2539" max="2539" width="39.5703125" style="226" customWidth="1"/>
    <col min="2540" max="2540" width="8.7109375" style="226" bestFit="1" customWidth="1"/>
    <col min="2541" max="2541" width="11.42578125" style="226" bestFit="1" customWidth="1"/>
    <col min="2542" max="2542" width="8.140625" style="226" bestFit="1" customWidth="1"/>
    <col min="2543" max="2543" width="8.7109375" style="226" bestFit="1" customWidth="1"/>
    <col min="2544" max="2546" width="8.28515625" style="226" bestFit="1" customWidth="1"/>
    <col min="2547" max="2547" width="8" style="226" customWidth="1"/>
    <col min="2548" max="2550" width="7.7109375" style="226" customWidth="1"/>
    <col min="2551" max="2551" width="7.5703125" style="226" customWidth="1"/>
    <col min="2552" max="2554" width="7.7109375" style="226" customWidth="1"/>
    <col min="2555" max="2555" width="8.140625" style="226" customWidth="1"/>
    <col min="2556" max="2557" width="7.7109375" style="226" customWidth="1"/>
    <col min="2558" max="2558" width="8.42578125" style="226" customWidth="1"/>
    <col min="2559" max="2559" width="7.7109375" style="226" customWidth="1"/>
    <col min="2560" max="2560" width="12.5703125" style="226" bestFit="1" customWidth="1"/>
    <col min="2561" max="2561" width="12.5703125" style="226" customWidth="1"/>
    <col min="2562" max="2562" width="16.42578125" style="226" bestFit="1" customWidth="1"/>
    <col min="2563" max="2575" width="7.7109375" style="226" customWidth="1"/>
    <col min="2576" max="2576" width="8.85546875" style="226" bestFit="1" customWidth="1"/>
    <col min="2577" max="2577" width="7.7109375" style="226" customWidth="1"/>
    <col min="2578" max="2581" width="12.7109375" style="226" customWidth="1"/>
    <col min="2582" max="2793" width="9.140625" style="226"/>
    <col min="2794" max="2794" width="10" style="226" bestFit="1" customWidth="1"/>
    <col min="2795" max="2795" width="39.5703125" style="226" customWidth="1"/>
    <col min="2796" max="2796" width="8.7109375" style="226" bestFit="1" customWidth="1"/>
    <col min="2797" max="2797" width="11.42578125" style="226" bestFit="1" customWidth="1"/>
    <col min="2798" max="2798" width="8.140625" style="226" bestFit="1" customWidth="1"/>
    <col min="2799" max="2799" width="8.7109375" style="226" bestFit="1" customWidth="1"/>
    <col min="2800" max="2802" width="8.28515625" style="226" bestFit="1" customWidth="1"/>
    <col min="2803" max="2803" width="8" style="226" customWidth="1"/>
    <col min="2804" max="2806" width="7.7109375" style="226" customWidth="1"/>
    <col min="2807" max="2807" width="7.5703125" style="226" customWidth="1"/>
    <col min="2808" max="2810" width="7.7109375" style="226" customWidth="1"/>
    <col min="2811" max="2811" width="8.140625" style="226" customWidth="1"/>
    <col min="2812" max="2813" width="7.7109375" style="226" customWidth="1"/>
    <col min="2814" max="2814" width="8.42578125" style="226" customWidth="1"/>
    <col min="2815" max="2815" width="7.7109375" style="226" customWidth="1"/>
    <col min="2816" max="2816" width="12.5703125" style="226" bestFit="1" customWidth="1"/>
    <col min="2817" max="2817" width="12.5703125" style="226" customWidth="1"/>
    <col min="2818" max="2818" width="16.42578125" style="226" bestFit="1" customWidth="1"/>
    <col min="2819" max="2831" width="7.7109375" style="226" customWidth="1"/>
    <col min="2832" max="2832" width="8.85546875" style="226" bestFit="1" customWidth="1"/>
    <col min="2833" max="2833" width="7.7109375" style="226" customWidth="1"/>
    <col min="2834" max="2837" width="12.7109375" style="226" customWidth="1"/>
    <col min="2838" max="3049" width="9.140625" style="226"/>
    <col min="3050" max="3050" width="10" style="226" bestFit="1" customWidth="1"/>
    <col min="3051" max="3051" width="39.5703125" style="226" customWidth="1"/>
    <col min="3052" max="3052" width="8.7109375" style="226" bestFit="1" customWidth="1"/>
    <col min="3053" max="3053" width="11.42578125" style="226" bestFit="1" customWidth="1"/>
    <col min="3054" max="3054" width="8.140625" style="226" bestFit="1" customWidth="1"/>
    <col min="3055" max="3055" width="8.7109375" style="226" bestFit="1" customWidth="1"/>
    <col min="3056" max="3058" width="8.28515625" style="226" bestFit="1" customWidth="1"/>
    <col min="3059" max="3059" width="8" style="226" customWidth="1"/>
    <col min="3060" max="3062" width="7.7109375" style="226" customWidth="1"/>
    <col min="3063" max="3063" width="7.5703125" style="226" customWidth="1"/>
    <col min="3064" max="3066" width="7.7109375" style="226" customWidth="1"/>
    <col min="3067" max="3067" width="8.140625" style="226" customWidth="1"/>
    <col min="3068" max="3069" width="7.7109375" style="226" customWidth="1"/>
    <col min="3070" max="3070" width="8.42578125" style="226" customWidth="1"/>
    <col min="3071" max="3071" width="7.7109375" style="226" customWidth="1"/>
    <col min="3072" max="3072" width="12.5703125" style="226" bestFit="1" customWidth="1"/>
    <col min="3073" max="3073" width="12.5703125" style="226" customWidth="1"/>
    <col min="3074" max="3074" width="16.42578125" style="226" bestFit="1" customWidth="1"/>
    <col min="3075" max="3087" width="7.7109375" style="226" customWidth="1"/>
    <col min="3088" max="3088" width="8.85546875" style="226" bestFit="1" customWidth="1"/>
    <col min="3089" max="3089" width="7.7109375" style="226" customWidth="1"/>
    <col min="3090" max="3093" width="12.7109375" style="226" customWidth="1"/>
    <col min="3094" max="3305" width="9.140625" style="226"/>
    <col min="3306" max="3306" width="10" style="226" bestFit="1" customWidth="1"/>
    <col min="3307" max="3307" width="39.5703125" style="226" customWidth="1"/>
    <col min="3308" max="3308" width="8.7109375" style="226" bestFit="1" customWidth="1"/>
    <col min="3309" max="3309" width="11.42578125" style="226" bestFit="1" customWidth="1"/>
    <col min="3310" max="3310" width="8.140625" style="226" bestFit="1" customWidth="1"/>
    <col min="3311" max="3311" width="8.7109375" style="226" bestFit="1" customWidth="1"/>
    <col min="3312" max="3314" width="8.28515625" style="226" bestFit="1" customWidth="1"/>
    <col min="3315" max="3315" width="8" style="226" customWidth="1"/>
    <col min="3316" max="3318" width="7.7109375" style="226" customWidth="1"/>
    <col min="3319" max="3319" width="7.5703125" style="226" customWidth="1"/>
    <col min="3320" max="3322" width="7.7109375" style="226" customWidth="1"/>
    <col min="3323" max="3323" width="8.140625" style="226" customWidth="1"/>
    <col min="3324" max="3325" width="7.7109375" style="226" customWidth="1"/>
    <col min="3326" max="3326" width="8.42578125" style="226" customWidth="1"/>
    <col min="3327" max="3327" width="7.7109375" style="226" customWidth="1"/>
    <col min="3328" max="3328" width="12.5703125" style="226" bestFit="1" customWidth="1"/>
    <col min="3329" max="3329" width="12.5703125" style="226" customWidth="1"/>
    <col min="3330" max="3330" width="16.42578125" style="226" bestFit="1" customWidth="1"/>
    <col min="3331" max="3343" width="7.7109375" style="226" customWidth="1"/>
    <col min="3344" max="3344" width="8.85546875" style="226" bestFit="1" customWidth="1"/>
    <col min="3345" max="3345" width="7.7109375" style="226" customWidth="1"/>
    <col min="3346" max="3349" width="12.7109375" style="226" customWidth="1"/>
    <col min="3350" max="3561" width="9.140625" style="226"/>
    <col min="3562" max="3562" width="10" style="226" bestFit="1" customWidth="1"/>
    <col min="3563" max="3563" width="39.5703125" style="226" customWidth="1"/>
    <col min="3564" max="3564" width="8.7109375" style="226" bestFit="1" customWidth="1"/>
    <col min="3565" max="3565" width="11.42578125" style="226" bestFit="1" customWidth="1"/>
    <col min="3566" max="3566" width="8.140625" style="226" bestFit="1" customWidth="1"/>
    <col min="3567" max="3567" width="8.7109375" style="226" bestFit="1" customWidth="1"/>
    <col min="3568" max="3570" width="8.28515625" style="226" bestFit="1" customWidth="1"/>
    <col min="3571" max="3571" width="8" style="226" customWidth="1"/>
    <col min="3572" max="3574" width="7.7109375" style="226" customWidth="1"/>
    <col min="3575" max="3575" width="7.5703125" style="226" customWidth="1"/>
    <col min="3576" max="3578" width="7.7109375" style="226" customWidth="1"/>
    <col min="3579" max="3579" width="8.140625" style="226" customWidth="1"/>
    <col min="3580" max="3581" width="7.7109375" style="226" customWidth="1"/>
    <col min="3582" max="3582" width="8.42578125" style="226" customWidth="1"/>
    <col min="3583" max="3583" width="7.7109375" style="226" customWidth="1"/>
    <col min="3584" max="3584" width="12.5703125" style="226" bestFit="1" customWidth="1"/>
    <col min="3585" max="3585" width="12.5703125" style="226" customWidth="1"/>
    <col min="3586" max="3586" width="16.42578125" style="226" bestFit="1" customWidth="1"/>
    <col min="3587" max="3599" width="7.7109375" style="226" customWidth="1"/>
    <col min="3600" max="3600" width="8.85546875" style="226" bestFit="1" customWidth="1"/>
    <col min="3601" max="3601" width="7.7109375" style="226" customWidth="1"/>
    <col min="3602" max="3605" width="12.7109375" style="226" customWidth="1"/>
    <col min="3606" max="3817" width="9.140625" style="226"/>
    <col min="3818" max="3818" width="10" style="226" bestFit="1" customWidth="1"/>
    <col min="3819" max="3819" width="39.5703125" style="226" customWidth="1"/>
    <col min="3820" max="3820" width="8.7109375" style="226" bestFit="1" customWidth="1"/>
    <col min="3821" max="3821" width="11.42578125" style="226" bestFit="1" customWidth="1"/>
    <col min="3822" max="3822" width="8.140625" style="226" bestFit="1" customWidth="1"/>
    <col min="3823" max="3823" width="8.7109375" style="226" bestFit="1" customWidth="1"/>
    <col min="3824" max="3826" width="8.28515625" style="226" bestFit="1" customWidth="1"/>
    <col min="3827" max="3827" width="8" style="226" customWidth="1"/>
    <col min="3828" max="3830" width="7.7109375" style="226" customWidth="1"/>
    <col min="3831" max="3831" width="7.5703125" style="226" customWidth="1"/>
    <col min="3832" max="3834" width="7.7109375" style="226" customWidth="1"/>
    <col min="3835" max="3835" width="8.140625" style="226" customWidth="1"/>
    <col min="3836" max="3837" width="7.7109375" style="226" customWidth="1"/>
    <col min="3838" max="3838" width="8.42578125" style="226" customWidth="1"/>
    <col min="3839" max="3839" width="7.7109375" style="226" customWidth="1"/>
    <col min="3840" max="3840" width="12.5703125" style="226" bestFit="1" customWidth="1"/>
    <col min="3841" max="3841" width="12.5703125" style="226" customWidth="1"/>
    <col min="3842" max="3842" width="16.42578125" style="226" bestFit="1" customWidth="1"/>
    <col min="3843" max="3855" width="7.7109375" style="226" customWidth="1"/>
    <col min="3856" max="3856" width="8.85546875" style="226" bestFit="1" customWidth="1"/>
    <col min="3857" max="3857" width="7.7109375" style="226" customWidth="1"/>
    <col min="3858" max="3861" width="12.7109375" style="226" customWidth="1"/>
    <col min="3862" max="4073" width="9.140625" style="226"/>
    <col min="4074" max="4074" width="10" style="226" bestFit="1" customWidth="1"/>
    <col min="4075" max="4075" width="39.5703125" style="226" customWidth="1"/>
    <col min="4076" max="4076" width="8.7109375" style="226" bestFit="1" customWidth="1"/>
    <col min="4077" max="4077" width="11.42578125" style="226" bestFit="1" customWidth="1"/>
    <col min="4078" max="4078" width="8.140625" style="226" bestFit="1" customWidth="1"/>
    <col min="4079" max="4079" width="8.7109375" style="226" bestFit="1" customWidth="1"/>
    <col min="4080" max="4082" width="8.28515625" style="226" bestFit="1" customWidth="1"/>
    <col min="4083" max="4083" width="8" style="226" customWidth="1"/>
    <col min="4084" max="4086" width="7.7109375" style="226" customWidth="1"/>
    <col min="4087" max="4087" width="7.5703125" style="226" customWidth="1"/>
    <col min="4088" max="4090" width="7.7109375" style="226" customWidth="1"/>
    <col min="4091" max="4091" width="8.140625" style="226" customWidth="1"/>
    <col min="4092" max="4093" width="7.7109375" style="226" customWidth="1"/>
    <col min="4094" max="4094" width="8.42578125" style="226" customWidth="1"/>
    <col min="4095" max="4095" width="7.7109375" style="226" customWidth="1"/>
    <col min="4096" max="4096" width="12.5703125" style="226" bestFit="1" customWidth="1"/>
    <col min="4097" max="4097" width="12.5703125" style="226" customWidth="1"/>
    <col min="4098" max="4098" width="16.42578125" style="226" bestFit="1" customWidth="1"/>
    <col min="4099" max="4111" width="7.7109375" style="226" customWidth="1"/>
    <col min="4112" max="4112" width="8.85546875" style="226" bestFit="1" customWidth="1"/>
    <col min="4113" max="4113" width="7.7109375" style="226" customWidth="1"/>
    <col min="4114" max="4117" width="12.7109375" style="226" customWidth="1"/>
    <col min="4118" max="4329" width="9.140625" style="226"/>
    <col min="4330" max="4330" width="10" style="226" bestFit="1" customWidth="1"/>
    <col min="4331" max="4331" width="39.5703125" style="226" customWidth="1"/>
    <col min="4332" max="4332" width="8.7109375" style="226" bestFit="1" customWidth="1"/>
    <col min="4333" max="4333" width="11.42578125" style="226" bestFit="1" customWidth="1"/>
    <col min="4334" max="4334" width="8.140625" style="226" bestFit="1" customWidth="1"/>
    <col min="4335" max="4335" width="8.7109375" style="226" bestFit="1" customWidth="1"/>
    <col min="4336" max="4338" width="8.28515625" style="226" bestFit="1" customWidth="1"/>
    <col min="4339" max="4339" width="8" style="226" customWidth="1"/>
    <col min="4340" max="4342" width="7.7109375" style="226" customWidth="1"/>
    <col min="4343" max="4343" width="7.5703125" style="226" customWidth="1"/>
    <col min="4344" max="4346" width="7.7109375" style="226" customWidth="1"/>
    <col min="4347" max="4347" width="8.140625" style="226" customWidth="1"/>
    <col min="4348" max="4349" width="7.7109375" style="226" customWidth="1"/>
    <col min="4350" max="4350" width="8.42578125" style="226" customWidth="1"/>
    <col min="4351" max="4351" width="7.7109375" style="226" customWidth="1"/>
    <col min="4352" max="4352" width="12.5703125" style="226" bestFit="1" customWidth="1"/>
    <col min="4353" max="4353" width="12.5703125" style="226" customWidth="1"/>
    <col min="4354" max="4354" width="16.42578125" style="226" bestFit="1" customWidth="1"/>
    <col min="4355" max="4367" width="7.7109375" style="226" customWidth="1"/>
    <col min="4368" max="4368" width="8.85546875" style="226" bestFit="1" customWidth="1"/>
    <col min="4369" max="4369" width="7.7109375" style="226" customWidth="1"/>
    <col min="4370" max="4373" width="12.7109375" style="226" customWidth="1"/>
    <col min="4374" max="4585" width="9.140625" style="226"/>
    <col min="4586" max="4586" width="10" style="226" bestFit="1" customWidth="1"/>
    <col min="4587" max="4587" width="39.5703125" style="226" customWidth="1"/>
    <col min="4588" max="4588" width="8.7109375" style="226" bestFit="1" customWidth="1"/>
    <col min="4589" max="4589" width="11.42578125" style="226" bestFit="1" customWidth="1"/>
    <col min="4590" max="4590" width="8.140625" style="226" bestFit="1" customWidth="1"/>
    <col min="4591" max="4591" width="8.7109375" style="226" bestFit="1" customWidth="1"/>
    <col min="4592" max="4594" width="8.28515625" style="226" bestFit="1" customWidth="1"/>
    <col min="4595" max="4595" width="8" style="226" customWidth="1"/>
    <col min="4596" max="4598" width="7.7109375" style="226" customWidth="1"/>
    <col min="4599" max="4599" width="7.5703125" style="226" customWidth="1"/>
    <col min="4600" max="4602" width="7.7109375" style="226" customWidth="1"/>
    <col min="4603" max="4603" width="8.140625" style="226" customWidth="1"/>
    <col min="4604" max="4605" width="7.7109375" style="226" customWidth="1"/>
    <col min="4606" max="4606" width="8.42578125" style="226" customWidth="1"/>
    <col min="4607" max="4607" width="7.7109375" style="226" customWidth="1"/>
    <col min="4608" max="4608" width="12.5703125" style="226" bestFit="1" customWidth="1"/>
    <col min="4609" max="4609" width="12.5703125" style="226" customWidth="1"/>
    <col min="4610" max="4610" width="16.42578125" style="226" bestFit="1" customWidth="1"/>
    <col min="4611" max="4623" width="7.7109375" style="226" customWidth="1"/>
    <col min="4624" max="4624" width="8.85546875" style="226" bestFit="1" customWidth="1"/>
    <col min="4625" max="4625" width="7.7109375" style="226" customWidth="1"/>
    <col min="4626" max="4629" width="12.7109375" style="226" customWidth="1"/>
    <col min="4630" max="4841" width="9.140625" style="226"/>
    <col min="4842" max="4842" width="10" style="226" bestFit="1" customWidth="1"/>
    <col min="4843" max="4843" width="39.5703125" style="226" customWidth="1"/>
    <col min="4844" max="4844" width="8.7109375" style="226" bestFit="1" customWidth="1"/>
    <col min="4845" max="4845" width="11.42578125" style="226" bestFit="1" customWidth="1"/>
    <col min="4846" max="4846" width="8.140625" style="226" bestFit="1" customWidth="1"/>
    <col min="4847" max="4847" width="8.7109375" style="226" bestFit="1" customWidth="1"/>
    <col min="4848" max="4850" width="8.28515625" style="226" bestFit="1" customWidth="1"/>
    <col min="4851" max="4851" width="8" style="226" customWidth="1"/>
    <col min="4852" max="4854" width="7.7109375" style="226" customWidth="1"/>
    <col min="4855" max="4855" width="7.5703125" style="226" customWidth="1"/>
    <col min="4856" max="4858" width="7.7109375" style="226" customWidth="1"/>
    <col min="4859" max="4859" width="8.140625" style="226" customWidth="1"/>
    <col min="4860" max="4861" width="7.7109375" style="226" customWidth="1"/>
    <col min="4862" max="4862" width="8.42578125" style="226" customWidth="1"/>
    <col min="4863" max="4863" width="7.7109375" style="226" customWidth="1"/>
    <col min="4864" max="4864" width="12.5703125" style="226" bestFit="1" customWidth="1"/>
    <col min="4865" max="4865" width="12.5703125" style="226" customWidth="1"/>
    <col min="4866" max="4866" width="16.42578125" style="226" bestFit="1" customWidth="1"/>
    <col min="4867" max="4879" width="7.7109375" style="226" customWidth="1"/>
    <col min="4880" max="4880" width="8.85546875" style="226" bestFit="1" customWidth="1"/>
    <col min="4881" max="4881" width="7.7109375" style="226" customWidth="1"/>
    <col min="4882" max="4885" width="12.7109375" style="226" customWidth="1"/>
    <col min="4886" max="5097" width="9.140625" style="226"/>
    <col min="5098" max="5098" width="10" style="226" bestFit="1" customWidth="1"/>
    <col min="5099" max="5099" width="39.5703125" style="226" customWidth="1"/>
    <col min="5100" max="5100" width="8.7109375" style="226" bestFit="1" customWidth="1"/>
    <col min="5101" max="5101" width="11.42578125" style="226" bestFit="1" customWidth="1"/>
    <col min="5102" max="5102" width="8.140625" style="226" bestFit="1" customWidth="1"/>
    <col min="5103" max="5103" width="8.7109375" style="226" bestFit="1" customWidth="1"/>
    <col min="5104" max="5106" width="8.28515625" style="226" bestFit="1" customWidth="1"/>
    <col min="5107" max="5107" width="8" style="226" customWidth="1"/>
    <col min="5108" max="5110" width="7.7109375" style="226" customWidth="1"/>
    <col min="5111" max="5111" width="7.5703125" style="226" customWidth="1"/>
    <col min="5112" max="5114" width="7.7109375" style="226" customWidth="1"/>
    <col min="5115" max="5115" width="8.140625" style="226" customWidth="1"/>
    <col min="5116" max="5117" width="7.7109375" style="226" customWidth="1"/>
    <col min="5118" max="5118" width="8.42578125" style="226" customWidth="1"/>
    <col min="5119" max="5119" width="7.7109375" style="226" customWidth="1"/>
    <col min="5120" max="5120" width="12.5703125" style="226" bestFit="1" customWidth="1"/>
    <col min="5121" max="5121" width="12.5703125" style="226" customWidth="1"/>
    <col min="5122" max="5122" width="16.42578125" style="226" bestFit="1" customWidth="1"/>
    <col min="5123" max="5135" width="7.7109375" style="226" customWidth="1"/>
    <col min="5136" max="5136" width="8.85546875" style="226" bestFit="1" customWidth="1"/>
    <col min="5137" max="5137" width="7.7109375" style="226" customWidth="1"/>
    <col min="5138" max="5141" width="12.7109375" style="226" customWidth="1"/>
    <col min="5142" max="5353" width="9.140625" style="226"/>
    <col min="5354" max="5354" width="10" style="226" bestFit="1" customWidth="1"/>
    <col min="5355" max="5355" width="39.5703125" style="226" customWidth="1"/>
    <col min="5356" max="5356" width="8.7109375" style="226" bestFit="1" customWidth="1"/>
    <col min="5357" max="5357" width="11.42578125" style="226" bestFit="1" customWidth="1"/>
    <col min="5358" max="5358" width="8.140625" style="226" bestFit="1" customWidth="1"/>
    <col min="5359" max="5359" width="8.7109375" style="226" bestFit="1" customWidth="1"/>
    <col min="5360" max="5362" width="8.28515625" style="226" bestFit="1" customWidth="1"/>
    <col min="5363" max="5363" width="8" style="226" customWidth="1"/>
    <col min="5364" max="5366" width="7.7109375" style="226" customWidth="1"/>
    <col min="5367" max="5367" width="7.5703125" style="226" customWidth="1"/>
    <col min="5368" max="5370" width="7.7109375" style="226" customWidth="1"/>
    <col min="5371" max="5371" width="8.140625" style="226" customWidth="1"/>
    <col min="5372" max="5373" width="7.7109375" style="226" customWidth="1"/>
    <col min="5374" max="5374" width="8.42578125" style="226" customWidth="1"/>
    <col min="5375" max="5375" width="7.7109375" style="226" customWidth="1"/>
    <col min="5376" max="5376" width="12.5703125" style="226" bestFit="1" customWidth="1"/>
    <col min="5377" max="5377" width="12.5703125" style="226" customWidth="1"/>
    <col min="5378" max="5378" width="16.42578125" style="226" bestFit="1" customWidth="1"/>
    <col min="5379" max="5391" width="7.7109375" style="226" customWidth="1"/>
    <col min="5392" max="5392" width="8.85546875" style="226" bestFit="1" customWidth="1"/>
    <col min="5393" max="5393" width="7.7109375" style="226" customWidth="1"/>
    <col min="5394" max="5397" width="12.7109375" style="226" customWidth="1"/>
    <col min="5398" max="5609" width="9.140625" style="226"/>
    <col min="5610" max="5610" width="10" style="226" bestFit="1" customWidth="1"/>
    <col min="5611" max="5611" width="39.5703125" style="226" customWidth="1"/>
    <col min="5612" max="5612" width="8.7109375" style="226" bestFit="1" customWidth="1"/>
    <col min="5613" max="5613" width="11.42578125" style="226" bestFit="1" customWidth="1"/>
    <col min="5614" max="5614" width="8.140625" style="226" bestFit="1" customWidth="1"/>
    <col min="5615" max="5615" width="8.7109375" style="226" bestFit="1" customWidth="1"/>
    <col min="5616" max="5618" width="8.28515625" style="226" bestFit="1" customWidth="1"/>
    <col min="5619" max="5619" width="8" style="226" customWidth="1"/>
    <col min="5620" max="5622" width="7.7109375" style="226" customWidth="1"/>
    <col min="5623" max="5623" width="7.5703125" style="226" customWidth="1"/>
    <col min="5624" max="5626" width="7.7109375" style="226" customWidth="1"/>
    <col min="5627" max="5627" width="8.140625" style="226" customWidth="1"/>
    <col min="5628" max="5629" width="7.7109375" style="226" customWidth="1"/>
    <col min="5630" max="5630" width="8.42578125" style="226" customWidth="1"/>
    <col min="5631" max="5631" width="7.7109375" style="226" customWidth="1"/>
    <col min="5632" max="5632" width="12.5703125" style="226" bestFit="1" customWidth="1"/>
    <col min="5633" max="5633" width="12.5703125" style="226" customWidth="1"/>
    <col min="5634" max="5634" width="16.42578125" style="226" bestFit="1" customWidth="1"/>
    <col min="5635" max="5647" width="7.7109375" style="226" customWidth="1"/>
    <col min="5648" max="5648" width="8.85546875" style="226" bestFit="1" customWidth="1"/>
    <col min="5649" max="5649" width="7.7109375" style="226" customWidth="1"/>
    <col min="5650" max="5653" width="12.7109375" style="226" customWidth="1"/>
    <col min="5654" max="5865" width="9.140625" style="226"/>
    <col min="5866" max="5866" width="10" style="226" bestFit="1" customWidth="1"/>
    <col min="5867" max="5867" width="39.5703125" style="226" customWidth="1"/>
    <col min="5868" max="5868" width="8.7109375" style="226" bestFit="1" customWidth="1"/>
    <col min="5869" max="5869" width="11.42578125" style="226" bestFit="1" customWidth="1"/>
    <col min="5870" max="5870" width="8.140625" style="226" bestFit="1" customWidth="1"/>
    <col min="5871" max="5871" width="8.7109375" style="226" bestFit="1" customWidth="1"/>
    <col min="5872" max="5874" width="8.28515625" style="226" bestFit="1" customWidth="1"/>
    <col min="5875" max="5875" width="8" style="226" customWidth="1"/>
    <col min="5876" max="5878" width="7.7109375" style="226" customWidth="1"/>
    <col min="5879" max="5879" width="7.5703125" style="226" customWidth="1"/>
    <col min="5880" max="5882" width="7.7109375" style="226" customWidth="1"/>
    <col min="5883" max="5883" width="8.140625" style="226" customWidth="1"/>
    <col min="5884" max="5885" width="7.7109375" style="226" customWidth="1"/>
    <col min="5886" max="5886" width="8.42578125" style="226" customWidth="1"/>
    <col min="5887" max="5887" width="7.7109375" style="226" customWidth="1"/>
    <col min="5888" max="5888" width="12.5703125" style="226" bestFit="1" customWidth="1"/>
    <col min="5889" max="5889" width="12.5703125" style="226" customWidth="1"/>
    <col min="5890" max="5890" width="16.42578125" style="226" bestFit="1" customWidth="1"/>
    <col min="5891" max="5903" width="7.7109375" style="226" customWidth="1"/>
    <col min="5904" max="5904" width="8.85546875" style="226" bestFit="1" customWidth="1"/>
    <col min="5905" max="5905" width="7.7109375" style="226" customWidth="1"/>
    <col min="5906" max="5909" width="12.7109375" style="226" customWidth="1"/>
    <col min="5910" max="6121" width="9.140625" style="226"/>
    <col min="6122" max="6122" width="10" style="226" bestFit="1" customWidth="1"/>
    <col min="6123" max="6123" width="39.5703125" style="226" customWidth="1"/>
    <col min="6124" max="6124" width="8.7109375" style="226" bestFit="1" customWidth="1"/>
    <col min="6125" max="6125" width="11.42578125" style="226" bestFit="1" customWidth="1"/>
    <col min="6126" max="6126" width="8.140625" style="226" bestFit="1" customWidth="1"/>
    <col min="6127" max="6127" width="8.7109375" style="226" bestFit="1" customWidth="1"/>
    <col min="6128" max="6130" width="8.28515625" style="226" bestFit="1" customWidth="1"/>
    <col min="6131" max="6131" width="8" style="226" customWidth="1"/>
    <col min="6132" max="6134" width="7.7109375" style="226" customWidth="1"/>
    <col min="6135" max="6135" width="7.5703125" style="226" customWidth="1"/>
    <col min="6136" max="6138" width="7.7109375" style="226" customWidth="1"/>
    <col min="6139" max="6139" width="8.140625" style="226" customWidth="1"/>
    <col min="6140" max="6141" width="7.7109375" style="226" customWidth="1"/>
    <col min="6142" max="6142" width="8.42578125" style="226" customWidth="1"/>
    <col min="6143" max="6143" width="7.7109375" style="226" customWidth="1"/>
    <col min="6144" max="6144" width="12.5703125" style="226" bestFit="1" customWidth="1"/>
    <col min="6145" max="6145" width="12.5703125" style="226" customWidth="1"/>
    <col min="6146" max="6146" width="16.42578125" style="226" bestFit="1" customWidth="1"/>
    <col min="6147" max="6159" width="7.7109375" style="226" customWidth="1"/>
    <col min="6160" max="6160" width="8.85546875" style="226" bestFit="1" customWidth="1"/>
    <col min="6161" max="6161" width="7.7109375" style="226" customWidth="1"/>
    <col min="6162" max="6165" width="12.7109375" style="226" customWidth="1"/>
    <col min="6166" max="6377" width="9.140625" style="226"/>
    <col min="6378" max="6378" width="10" style="226" bestFit="1" customWidth="1"/>
    <col min="6379" max="6379" width="39.5703125" style="226" customWidth="1"/>
    <col min="6380" max="6380" width="8.7109375" style="226" bestFit="1" customWidth="1"/>
    <col min="6381" max="6381" width="11.42578125" style="226" bestFit="1" customWidth="1"/>
    <col min="6382" max="6382" width="8.140625" style="226" bestFit="1" customWidth="1"/>
    <col min="6383" max="6383" width="8.7109375" style="226" bestFit="1" customWidth="1"/>
    <col min="6384" max="6386" width="8.28515625" style="226" bestFit="1" customWidth="1"/>
    <col min="6387" max="6387" width="8" style="226" customWidth="1"/>
    <col min="6388" max="6390" width="7.7109375" style="226" customWidth="1"/>
    <col min="6391" max="6391" width="7.5703125" style="226" customWidth="1"/>
    <col min="6392" max="6394" width="7.7109375" style="226" customWidth="1"/>
    <col min="6395" max="6395" width="8.140625" style="226" customWidth="1"/>
    <col min="6396" max="6397" width="7.7109375" style="226" customWidth="1"/>
    <col min="6398" max="6398" width="8.42578125" style="226" customWidth="1"/>
    <col min="6399" max="6399" width="7.7109375" style="226" customWidth="1"/>
    <col min="6400" max="6400" width="12.5703125" style="226" bestFit="1" customWidth="1"/>
    <col min="6401" max="6401" width="12.5703125" style="226" customWidth="1"/>
    <col min="6402" max="6402" width="16.42578125" style="226" bestFit="1" customWidth="1"/>
    <col min="6403" max="6415" width="7.7109375" style="226" customWidth="1"/>
    <col min="6416" max="6416" width="8.85546875" style="226" bestFit="1" customWidth="1"/>
    <col min="6417" max="6417" width="7.7109375" style="226" customWidth="1"/>
    <col min="6418" max="6421" width="12.7109375" style="226" customWidth="1"/>
    <col min="6422" max="6633" width="9.140625" style="226"/>
    <col min="6634" max="6634" width="10" style="226" bestFit="1" customWidth="1"/>
    <col min="6635" max="6635" width="39.5703125" style="226" customWidth="1"/>
    <col min="6636" max="6636" width="8.7109375" style="226" bestFit="1" customWidth="1"/>
    <col min="6637" max="6637" width="11.42578125" style="226" bestFit="1" customWidth="1"/>
    <col min="6638" max="6638" width="8.140625" style="226" bestFit="1" customWidth="1"/>
    <col min="6639" max="6639" width="8.7109375" style="226" bestFit="1" customWidth="1"/>
    <col min="6640" max="6642" width="8.28515625" style="226" bestFit="1" customWidth="1"/>
    <col min="6643" max="6643" width="8" style="226" customWidth="1"/>
    <col min="6644" max="6646" width="7.7109375" style="226" customWidth="1"/>
    <col min="6647" max="6647" width="7.5703125" style="226" customWidth="1"/>
    <col min="6648" max="6650" width="7.7109375" style="226" customWidth="1"/>
    <col min="6651" max="6651" width="8.140625" style="226" customWidth="1"/>
    <col min="6652" max="6653" width="7.7109375" style="226" customWidth="1"/>
    <col min="6654" max="6654" width="8.42578125" style="226" customWidth="1"/>
    <col min="6655" max="6655" width="7.7109375" style="226" customWidth="1"/>
    <col min="6656" max="6656" width="12.5703125" style="226" bestFit="1" customWidth="1"/>
    <col min="6657" max="6657" width="12.5703125" style="226" customWidth="1"/>
    <col min="6658" max="6658" width="16.42578125" style="226" bestFit="1" customWidth="1"/>
    <col min="6659" max="6671" width="7.7109375" style="226" customWidth="1"/>
    <col min="6672" max="6672" width="8.85546875" style="226" bestFit="1" customWidth="1"/>
    <col min="6673" max="6673" width="7.7109375" style="226" customWidth="1"/>
    <col min="6674" max="6677" width="12.7109375" style="226" customWidth="1"/>
    <col min="6678" max="6889" width="9.140625" style="226"/>
    <col min="6890" max="6890" width="10" style="226" bestFit="1" customWidth="1"/>
    <col min="6891" max="6891" width="39.5703125" style="226" customWidth="1"/>
    <col min="6892" max="6892" width="8.7109375" style="226" bestFit="1" customWidth="1"/>
    <col min="6893" max="6893" width="11.42578125" style="226" bestFit="1" customWidth="1"/>
    <col min="6894" max="6894" width="8.140625" style="226" bestFit="1" customWidth="1"/>
    <col min="6895" max="6895" width="8.7109375" style="226" bestFit="1" customWidth="1"/>
    <col min="6896" max="6898" width="8.28515625" style="226" bestFit="1" customWidth="1"/>
    <col min="6899" max="6899" width="8" style="226" customWidth="1"/>
    <col min="6900" max="6902" width="7.7109375" style="226" customWidth="1"/>
    <col min="6903" max="6903" width="7.5703125" style="226" customWidth="1"/>
    <col min="6904" max="6906" width="7.7109375" style="226" customWidth="1"/>
    <col min="6907" max="6907" width="8.140625" style="226" customWidth="1"/>
    <col min="6908" max="6909" width="7.7109375" style="226" customWidth="1"/>
    <col min="6910" max="6910" width="8.42578125" style="226" customWidth="1"/>
    <col min="6911" max="6911" width="7.7109375" style="226" customWidth="1"/>
    <col min="6912" max="6912" width="12.5703125" style="226" bestFit="1" customWidth="1"/>
    <col min="6913" max="6913" width="12.5703125" style="226" customWidth="1"/>
    <col min="6914" max="6914" width="16.42578125" style="226" bestFit="1" customWidth="1"/>
    <col min="6915" max="6927" width="7.7109375" style="226" customWidth="1"/>
    <col min="6928" max="6928" width="8.85546875" style="226" bestFit="1" customWidth="1"/>
    <col min="6929" max="6929" width="7.7109375" style="226" customWidth="1"/>
    <col min="6930" max="6933" width="12.7109375" style="226" customWidth="1"/>
    <col min="6934" max="7145" width="9.140625" style="226"/>
    <col min="7146" max="7146" width="10" style="226" bestFit="1" customWidth="1"/>
    <col min="7147" max="7147" width="39.5703125" style="226" customWidth="1"/>
    <col min="7148" max="7148" width="8.7109375" style="226" bestFit="1" customWidth="1"/>
    <col min="7149" max="7149" width="11.42578125" style="226" bestFit="1" customWidth="1"/>
    <col min="7150" max="7150" width="8.140625" style="226" bestFit="1" customWidth="1"/>
    <col min="7151" max="7151" width="8.7109375" style="226" bestFit="1" customWidth="1"/>
    <col min="7152" max="7154" width="8.28515625" style="226" bestFit="1" customWidth="1"/>
    <col min="7155" max="7155" width="8" style="226" customWidth="1"/>
    <col min="7156" max="7158" width="7.7109375" style="226" customWidth="1"/>
    <col min="7159" max="7159" width="7.5703125" style="226" customWidth="1"/>
    <col min="7160" max="7162" width="7.7109375" style="226" customWidth="1"/>
    <col min="7163" max="7163" width="8.140625" style="226" customWidth="1"/>
    <col min="7164" max="7165" width="7.7109375" style="226" customWidth="1"/>
    <col min="7166" max="7166" width="8.42578125" style="226" customWidth="1"/>
    <col min="7167" max="7167" width="7.7109375" style="226" customWidth="1"/>
    <col min="7168" max="7168" width="12.5703125" style="226" bestFit="1" customWidth="1"/>
    <col min="7169" max="7169" width="12.5703125" style="226" customWidth="1"/>
    <col min="7170" max="7170" width="16.42578125" style="226" bestFit="1" customWidth="1"/>
    <col min="7171" max="7183" width="7.7109375" style="226" customWidth="1"/>
    <col min="7184" max="7184" width="8.85546875" style="226" bestFit="1" customWidth="1"/>
    <col min="7185" max="7185" width="7.7109375" style="226" customWidth="1"/>
    <col min="7186" max="7189" width="12.7109375" style="226" customWidth="1"/>
    <col min="7190" max="7401" width="9.140625" style="226"/>
    <col min="7402" max="7402" width="10" style="226" bestFit="1" customWidth="1"/>
    <col min="7403" max="7403" width="39.5703125" style="226" customWidth="1"/>
    <col min="7404" max="7404" width="8.7109375" style="226" bestFit="1" customWidth="1"/>
    <col min="7405" max="7405" width="11.42578125" style="226" bestFit="1" customWidth="1"/>
    <col min="7406" max="7406" width="8.140625" style="226" bestFit="1" customWidth="1"/>
    <col min="7407" max="7407" width="8.7109375" style="226" bestFit="1" customWidth="1"/>
    <col min="7408" max="7410" width="8.28515625" style="226" bestFit="1" customWidth="1"/>
    <col min="7411" max="7411" width="8" style="226" customWidth="1"/>
    <col min="7412" max="7414" width="7.7109375" style="226" customWidth="1"/>
    <col min="7415" max="7415" width="7.5703125" style="226" customWidth="1"/>
    <col min="7416" max="7418" width="7.7109375" style="226" customWidth="1"/>
    <col min="7419" max="7419" width="8.140625" style="226" customWidth="1"/>
    <col min="7420" max="7421" width="7.7109375" style="226" customWidth="1"/>
    <col min="7422" max="7422" width="8.42578125" style="226" customWidth="1"/>
    <col min="7423" max="7423" width="7.7109375" style="226" customWidth="1"/>
    <col min="7424" max="7424" width="12.5703125" style="226" bestFit="1" customWidth="1"/>
    <col min="7425" max="7425" width="12.5703125" style="226" customWidth="1"/>
    <col min="7426" max="7426" width="16.42578125" style="226" bestFit="1" customWidth="1"/>
    <col min="7427" max="7439" width="7.7109375" style="226" customWidth="1"/>
    <col min="7440" max="7440" width="8.85546875" style="226" bestFit="1" customWidth="1"/>
    <col min="7441" max="7441" width="7.7109375" style="226" customWidth="1"/>
    <col min="7442" max="7445" width="12.7109375" style="226" customWidth="1"/>
    <col min="7446" max="7657" width="9.140625" style="226"/>
    <col min="7658" max="7658" width="10" style="226" bestFit="1" customWidth="1"/>
    <col min="7659" max="7659" width="39.5703125" style="226" customWidth="1"/>
    <col min="7660" max="7660" width="8.7109375" style="226" bestFit="1" customWidth="1"/>
    <col min="7661" max="7661" width="11.42578125" style="226" bestFit="1" customWidth="1"/>
    <col min="7662" max="7662" width="8.140625" style="226" bestFit="1" customWidth="1"/>
    <col min="7663" max="7663" width="8.7109375" style="226" bestFit="1" customWidth="1"/>
    <col min="7664" max="7666" width="8.28515625" style="226" bestFit="1" customWidth="1"/>
    <col min="7667" max="7667" width="8" style="226" customWidth="1"/>
    <col min="7668" max="7670" width="7.7109375" style="226" customWidth="1"/>
    <col min="7671" max="7671" width="7.5703125" style="226" customWidth="1"/>
    <col min="7672" max="7674" width="7.7109375" style="226" customWidth="1"/>
    <col min="7675" max="7675" width="8.140625" style="226" customWidth="1"/>
    <col min="7676" max="7677" width="7.7109375" style="226" customWidth="1"/>
    <col min="7678" max="7678" width="8.42578125" style="226" customWidth="1"/>
    <col min="7679" max="7679" width="7.7109375" style="226" customWidth="1"/>
    <col min="7680" max="7680" width="12.5703125" style="226" bestFit="1" customWidth="1"/>
    <col min="7681" max="7681" width="12.5703125" style="226" customWidth="1"/>
    <col min="7682" max="7682" width="16.42578125" style="226" bestFit="1" customWidth="1"/>
    <col min="7683" max="7695" width="7.7109375" style="226" customWidth="1"/>
    <col min="7696" max="7696" width="8.85546875" style="226" bestFit="1" customWidth="1"/>
    <col min="7697" max="7697" width="7.7109375" style="226" customWidth="1"/>
    <col min="7698" max="7701" width="12.7109375" style="226" customWidth="1"/>
    <col min="7702" max="7913" width="9.140625" style="226"/>
    <col min="7914" max="7914" width="10" style="226" bestFit="1" customWidth="1"/>
    <col min="7915" max="7915" width="39.5703125" style="226" customWidth="1"/>
    <col min="7916" max="7916" width="8.7109375" style="226" bestFit="1" customWidth="1"/>
    <col min="7917" max="7917" width="11.42578125" style="226" bestFit="1" customWidth="1"/>
    <col min="7918" max="7918" width="8.140625" style="226" bestFit="1" customWidth="1"/>
    <col min="7919" max="7919" width="8.7109375" style="226" bestFit="1" customWidth="1"/>
    <col min="7920" max="7922" width="8.28515625" style="226" bestFit="1" customWidth="1"/>
    <col min="7923" max="7923" width="8" style="226" customWidth="1"/>
    <col min="7924" max="7926" width="7.7109375" style="226" customWidth="1"/>
    <col min="7927" max="7927" width="7.5703125" style="226" customWidth="1"/>
    <col min="7928" max="7930" width="7.7109375" style="226" customWidth="1"/>
    <col min="7931" max="7931" width="8.140625" style="226" customWidth="1"/>
    <col min="7932" max="7933" width="7.7109375" style="226" customWidth="1"/>
    <col min="7934" max="7934" width="8.42578125" style="226" customWidth="1"/>
    <col min="7935" max="7935" width="7.7109375" style="226" customWidth="1"/>
    <col min="7936" max="7936" width="12.5703125" style="226" bestFit="1" customWidth="1"/>
    <col min="7937" max="7937" width="12.5703125" style="226" customWidth="1"/>
    <col min="7938" max="7938" width="16.42578125" style="226" bestFit="1" customWidth="1"/>
    <col min="7939" max="7951" width="7.7109375" style="226" customWidth="1"/>
    <col min="7952" max="7952" width="8.85546875" style="226" bestFit="1" customWidth="1"/>
    <col min="7953" max="7953" width="7.7109375" style="226" customWidth="1"/>
    <col min="7954" max="7957" width="12.7109375" style="226" customWidth="1"/>
    <col min="7958" max="8169" width="9.140625" style="226"/>
    <col min="8170" max="8170" width="10" style="226" bestFit="1" customWidth="1"/>
    <col min="8171" max="8171" width="39.5703125" style="226" customWidth="1"/>
    <col min="8172" max="8172" width="8.7109375" style="226" bestFit="1" customWidth="1"/>
    <col min="8173" max="8173" width="11.42578125" style="226" bestFit="1" customWidth="1"/>
    <col min="8174" max="8174" width="8.140625" style="226" bestFit="1" customWidth="1"/>
    <col min="8175" max="8175" width="8.7109375" style="226" bestFit="1" customWidth="1"/>
    <col min="8176" max="8178" width="8.28515625" style="226" bestFit="1" customWidth="1"/>
    <col min="8179" max="8179" width="8" style="226" customWidth="1"/>
    <col min="8180" max="8182" width="7.7109375" style="226" customWidth="1"/>
    <col min="8183" max="8183" width="7.5703125" style="226" customWidth="1"/>
    <col min="8184" max="8186" width="7.7109375" style="226" customWidth="1"/>
    <col min="8187" max="8187" width="8.140625" style="226" customWidth="1"/>
    <col min="8188" max="8189" width="7.7109375" style="226" customWidth="1"/>
    <col min="8190" max="8190" width="8.42578125" style="226" customWidth="1"/>
    <col min="8191" max="8191" width="7.7109375" style="226" customWidth="1"/>
    <col min="8192" max="8192" width="12.5703125" style="226" bestFit="1" customWidth="1"/>
    <col min="8193" max="8193" width="12.5703125" style="226" customWidth="1"/>
    <col min="8194" max="8194" width="16.42578125" style="226" bestFit="1" customWidth="1"/>
    <col min="8195" max="8207" width="7.7109375" style="226" customWidth="1"/>
    <col min="8208" max="8208" width="8.85546875" style="226" bestFit="1" customWidth="1"/>
    <col min="8209" max="8209" width="7.7109375" style="226" customWidth="1"/>
    <col min="8210" max="8213" width="12.7109375" style="226" customWidth="1"/>
    <col min="8214" max="8425" width="9.140625" style="226"/>
    <col min="8426" max="8426" width="10" style="226" bestFit="1" customWidth="1"/>
    <col min="8427" max="8427" width="39.5703125" style="226" customWidth="1"/>
    <col min="8428" max="8428" width="8.7109375" style="226" bestFit="1" customWidth="1"/>
    <col min="8429" max="8429" width="11.42578125" style="226" bestFit="1" customWidth="1"/>
    <col min="8430" max="8430" width="8.140625" style="226" bestFit="1" customWidth="1"/>
    <col min="8431" max="8431" width="8.7109375" style="226" bestFit="1" customWidth="1"/>
    <col min="8432" max="8434" width="8.28515625" style="226" bestFit="1" customWidth="1"/>
    <col min="8435" max="8435" width="8" style="226" customWidth="1"/>
    <col min="8436" max="8438" width="7.7109375" style="226" customWidth="1"/>
    <col min="8439" max="8439" width="7.5703125" style="226" customWidth="1"/>
    <col min="8440" max="8442" width="7.7109375" style="226" customWidth="1"/>
    <col min="8443" max="8443" width="8.140625" style="226" customWidth="1"/>
    <col min="8444" max="8445" width="7.7109375" style="226" customWidth="1"/>
    <col min="8446" max="8446" width="8.42578125" style="226" customWidth="1"/>
    <col min="8447" max="8447" width="7.7109375" style="226" customWidth="1"/>
    <col min="8448" max="8448" width="12.5703125" style="226" bestFit="1" customWidth="1"/>
    <col min="8449" max="8449" width="12.5703125" style="226" customWidth="1"/>
    <col min="8450" max="8450" width="16.42578125" style="226" bestFit="1" customWidth="1"/>
    <col min="8451" max="8463" width="7.7109375" style="226" customWidth="1"/>
    <col min="8464" max="8464" width="8.85546875" style="226" bestFit="1" customWidth="1"/>
    <col min="8465" max="8465" width="7.7109375" style="226" customWidth="1"/>
    <col min="8466" max="8469" width="12.7109375" style="226" customWidth="1"/>
    <col min="8470" max="8681" width="9.140625" style="226"/>
    <col min="8682" max="8682" width="10" style="226" bestFit="1" customWidth="1"/>
    <col min="8683" max="8683" width="39.5703125" style="226" customWidth="1"/>
    <col min="8684" max="8684" width="8.7109375" style="226" bestFit="1" customWidth="1"/>
    <col min="8685" max="8685" width="11.42578125" style="226" bestFit="1" customWidth="1"/>
    <col min="8686" max="8686" width="8.140625" style="226" bestFit="1" customWidth="1"/>
    <col min="8687" max="8687" width="8.7109375" style="226" bestFit="1" customWidth="1"/>
    <col min="8688" max="8690" width="8.28515625" style="226" bestFit="1" customWidth="1"/>
    <col min="8691" max="8691" width="8" style="226" customWidth="1"/>
    <col min="8692" max="8694" width="7.7109375" style="226" customWidth="1"/>
    <col min="8695" max="8695" width="7.5703125" style="226" customWidth="1"/>
    <col min="8696" max="8698" width="7.7109375" style="226" customWidth="1"/>
    <col min="8699" max="8699" width="8.140625" style="226" customWidth="1"/>
    <col min="8700" max="8701" width="7.7109375" style="226" customWidth="1"/>
    <col min="8702" max="8702" width="8.42578125" style="226" customWidth="1"/>
    <col min="8703" max="8703" width="7.7109375" style="226" customWidth="1"/>
    <col min="8704" max="8704" width="12.5703125" style="226" bestFit="1" customWidth="1"/>
    <col min="8705" max="8705" width="12.5703125" style="226" customWidth="1"/>
    <col min="8706" max="8706" width="16.42578125" style="226" bestFit="1" customWidth="1"/>
    <col min="8707" max="8719" width="7.7109375" style="226" customWidth="1"/>
    <col min="8720" max="8720" width="8.85546875" style="226" bestFit="1" customWidth="1"/>
    <col min="8721" max="8721" width="7.7109375" style="226" customWidth="1"/>
    <col min="8722" max="8725" width="12.7109375" style="226" customWidth="1"/>
    <col min="8726" max="8937" width="9.140625" style="226"/>
    <col min="8938" max="8938" width="10" style="226" bestFit="1" customWidth="1"/>
    <col min="8939" max="8939" width="39.5703125" style="226" customWidth="1"/>
    <col min="8940" max="8940" width="8.7109375" style="226" bestFit="1" customWidth="1"/>
    <col min="8941" max="8941" width="11.42578125" style="226" bestFit="1" customWidth="1"/>
    <col min="8942" max="8942" width="8.140625" style="226" bestFit="1" customWidth="1"/>
    <col min="8943" max="8943" width="8.7109375" style="226" bestFit="1" customWidth="1"/>
    <col min="8944" max="8946" width="8.28515625" style="226" bestFit="1" customWidth="1"/>
    <col min="8947" max="8947" width="8" style="226" customWidth="1"/>
    <col min="8948" max="8950" width="7.7109375" style="226" customWidth="1"/>
    <col min="8951" max="8951" width="7.5703125" style="226" customWidth="1"/>
    <col min="8952" max="8954" width="7.7109375" style="226" customWidth="1"/>
    <col min="8955" max="8955" width="8.140625" style="226" customWidth="1"/>
    <col min="8956" max="8957" width="7.7109375" style="226" customWidth="1"/>
    <col min="8958" max="8958" width="8.42578125" style="226" customWidth="1"/>
    <col min="8959" max="8959" width="7.7109375" style="226" customWidth="1"/>
    <col min="8960" max="8960" width="12.5703125" style="226" bestFit="1" customWidth="1"/>
    <col min="8961" max="8961" width="12.5703125" style="226" customWidth="1"/>
    <col min="8962" max="8962" width="16.42578125" style="226" bestFit="1" customWidth="1"/>
    <col min="8963" max="8975" width="7.7109375" style="226" customWidth="1"/>
    <col min="8976" max="8976" width="8.85546875" style="226" bestFit="1" customWidth="1"/>
    <col min="8977" max="8977" width="7.7109375" style="226" customWidth="1"/>
    <col min="8978" max="8981" width="12.7109375" style="226" customWidth="1"/>
    <col min="8982" max="9193" width="9.140625" style="226"/>
    <col min="9194" max="9194" width="10" style="226" bestFit="1" customWidth="1"/>
    <col min="9195" max="9195" width="39.5703125" style="226" customWidth="1"/>
    <col min="9196" max="9196" width="8.7109375" style="226" bestFit="1" customWidth="1"/>
    <col min="9197" max="9197" width="11.42578125" style="226" bestFit="1" customWidth="1"/>
    <col min="9198" max="9198" width="8.140625" style="226" bestFit="1" customWidth="1"/>
    <col min="9199" max="9199" width="8.7109375" style="226" bestFit="1" customWidth="1"/>
    <col min="9200" max="9202" width="8.28515625" style="226" bestFit="1" customWidth="1"/>
    <col min="9203" max="9203" width="8" style="226" customWidth="1"/>
    <col min="9204" max="9206" width="7.7109375" style="226" customWidth="1"/>
    <col min="9207" max="9207" width="7.5703125" style="226" customWidth="1"/>
    <col min="9208" max="9210" width="7.7109375" style="226" customWidth="1"/>
    <col min="9211" max="9211" width="8.140625" style="226" customWidth="1"/>
    <col min="9212" max="9213" width="7.7109375" style="226" customWidth="1"/>
    <col min="9214" max="9214" width="8.42578125" style="226" customWidth="1"/>
    <col min="9215" max="9215" width="7.7109375" style="226" customWidth="1"/>
    <col min="9216" max="9216" width="12.5703125" style="226" bestFit="1" customWidth="1"/>
    <col min="9217" max="9217" width="12.5703125" style="226" customWidth="1"/>
    <col min="9218" max="9218" width="16.42578125" style="226" bestFit="1" customWidth="1"/>
    <col min="9219" max="9231" width="7.7109375" style="226" customWidth="1"/>
    <col min="9232" max="9232" width="8.85546875" style="226" bestFit="1" customWidth="1"/>
    <col min="9233" max="9233" width="7.7109375" style="226" customWidth="1"/>
    <col min="9234" max="9237" width="12.7109375" style="226" customWidth="1"/>
    <col min="9238" max="9449" width="9.140625" style="226"/>
    <col min="9450" max="9450" width="10" style="226" bestFit="1" customWidth="1"/>
    <col min="9451" max="9451" width="39.5703125" style="226" customWidth="1"/>
    <col min="9452" max="9452" width="8.7109375" style="226" bestFit="1" customWidth="1"/>
    <col min="9453" max="9453" width="11.42578125" style="226" bestFit="1" customWidth="1"/>
    <col min="9454" max="9454" width="8.140625" style="226" bestFit="1" customWidth="1"/>
    <col min="9455" max="9455" width="8.7109375" style="226" bestFit="1" customWidth="1"/>
    <col min="9456" max="9458" width="8.28515625" style="226" bestFit="1" customWidth="1"/>
    <col min="9459" max="9459" width="8" style="226" customWidth="1"/>
    <col min="9460" max="9462" width="7.7109375" style="226" customWidth="1"/>
    <col min="9463" max="9463" width="7.5703125" style="226" customWidth="1"/>
    <col min="9464" max="9466" width="7.7109375" style="226" customWidth="1"/>
    <col min="9467" max="9467" width="8.140625" style="226" customWidth="1"/>
    <col min="9468" max="9469" width="7.7109375" style="226" customWidth="1"/>
    <col min="9470" max="9470" width="8.42578125" style="226" customWidth="1"/>
    <col min="9471" max="9471" width="7.7109375" style="226" customWidth="1"/>
    <col min="9472" max="9472" width="12.5703125" style="226" bestFit="1" customWidth="1"/>
    <col min="9473" max="9473" width="12.5703125" style="226" customWidth="1"/>
    <col min="9474" max="9474" width="16.42578125" style="226" bestFit="1" customWidth="1"/>
    <col min="9475" max="9487" width="7.7109375" style="226" customWidth="1"/>
    <col min="9488" max="9488" width="8.85546875" style="226" bestFit="1" customWidth="1"/>
    <col min="9489" max="9489" width="7.7109375" style="226" customWidth="1"/>
    <col min="9490" max="9493" width="12.7109375" style="226" customWidth="1"/>
    <col min="9494" max="9705" width="9.140625" style="226"/>
    <col min="9706" max="9706" width="10" style="226" bestFit="1" customWidth="1"/>
    <col min="9707" max="9707" width="39.5703125" style="226" customWidth="1"/>
    <col min="9708" max="9708" width="8.7109375" style="226" bestFit="1" customWidth="1"/>
    <col min="9709" max="9709" width="11.42578125" style="226" bestFit="1" customWidth="1"/>
    <col min="9710" max="9710" width="8.140625" style="226" bestFit="1" customWidth="1"/>
    <col min="9711" max="9711" width="8.7109375" style="226" bestFit="1" customWidth="1"/>
    <col min="9712" max="9714" width="8.28515625" style="226" bestFit="1" customWidth="1"/>
    <col min="9715" max="9715" width="8" style="226" customWidth="1"/>
    <col min="9716" max="9718" width="7.7109375" style="226" customWidth="1"/>
    <col min="9719" max="9719" width="7.5703125" style="226" customWidth="1"/>
    <col min="9720" max="9722" width="7.7109375" style="226" customWidth="1"/>
    <col min="9723" max="9723" width="8.140625" style="226" customWidth="1"/>
    <col min="9724" max="9725" width="7.7109375" style="226" customWidth="1"/>
    <col min="9726" max="9726" width="8.42578125" style="226" customWidth="1"/>
    <col min="9727" max="9727" width="7.7109375" style="226" customWidth="1"/>
    <col min="9728" max="9728" width="12.5703125" style="226" bestFit="1" customWidth="1"/>
    <col min="9729" max="9729" width="12.5703125" style="226" customWidth="1"/>
    <col min="9730" max="9730" width="16.42578125" style="226" bestFit="1" customWidth="1"/>
    <col min="9731" max="9743" width="7.7109375" style="226" customWidth="1"/>
    <col min="9744" max="9744" width="8.85546875" style="226" bestFit="1" customWidth="1"/>
    <col min="9745" max="9745" width="7.7109375" style="226" customWidth="1"/>
    <col min="9746" max="9749" width="12.7109375" style="226" customWidth="1"/>
    <col min="9750" max="9961" width="9.140625" style="226"/>
    <col min="9962" max="9962" width="10" style="226" bestFit="1" customWidth="1"/>
    <col min="9963" max="9963" width="39.5703125" style="226" customWidth="1"/>
    <col min="9964" max="9964" width="8.7109375" style="226" bestFit="1" customWidth="1"/>
    <col min="9965" max="9965" width="11.42578125" style="226" bestFit="1" customWidth="1"/>
    <col min="9966" max="9966" width="8.140625" style="226" bestFit="1" customWidth="1"/>
    <col min="9967" max="9967" width="8.7109375" style="226" bestFit="1" customWidth="1"/>
    <col min="9968" max="9970" width="8.28515625" style="226" bestFit="1" customWidth="1"/>
    <col min="9971" max="9971" width="8" style="226" customWidth="1"/>
    <col min="9972" max="9974" width="7.7109375" style="226" customWidth="1"/>
    <col min="9975" max="9975" width="7.5703125" style="226" customWidth="1"/>
    <col min="9976" max="9978" width="7.7109375" style="226" customWidth="1"/>
    <col min="9979" max="9979" width="8.140625" style="226" customWidth="1"/>
    <col min="9980" max="9981" width="7.7109375" style="226" customWidth="1"/>
    <col min="9982" max="9982" width="8.42578125" style="226" customWidth="1"/>
    <col min="9983" max="9983" width="7.7109375" style="226" customWidth="1"/>
    <col min="9984" max="9984" width="12.5703125" style="226" bestFit="1" customWidth="1"/>
    <col min="9985" max="9985" width="12.5703125" style="226" customWidth="1"/>
    <col min="9986" max="9986" width="16.42578125" style="226" bestFit="1" customWidth="1"/>
    <col min="9987" max="9999" width="7.7109375" style="226" customWidth="1"/>
    <col min="10000" max="10000" width="8.85546875" style="226" bestFit="1" customWidth="1"/>
    <col min="10001" max="10001" width="7.7109375" style="226" customWidth="1"/>
    <col min="10002" max="10005" width="12.7109375" style="226" customWidth="1"/>
    <col min="10006" max="10217" width="9.140625" style="226"/>
    <col min="10218" max="10218" width="10" style="226" bestFit="1" customWidth="1"/>
    <col min="10219" max="10219" width="39.5703125" style="226" customWidth="1"/>
    <col min="10220" max="10220" width="8.7109375" style="226" bestFit="1" customWidth="1"/>
    <col min="10221" max="10221" width="11.42578125" style="226" bestFit="1" customWidth="1"/>
    <col min="10222" max="10222" width="8.140625" style="226" bestFit="1" customWidth="1"/>
    <col min="10223" max="10223" width="8.7109375" style="226" bestFit="1" customWidth="1"/>
    <col min="10224" max="10226" width="8.28515625" style="226" bestFit="1" customWidth="1"/>
    <col min="10227" max="10227" width="8" style="226" customWidth="1"/>
    <col min="10228" max="10230" width="7.7109375" style="226" customWidth="1"/>
    <col min="10231" max="10231" width="7.5703125" style="226" customWidth="1"/>
    <col min="10232" max="10234" width="7.7109375" style="226" customWidth="1"/>
    <col min="10235" max="10235" width="8.140625" style="226" customWidth="1"/>
    <col min="10236" max="10237" width="7.7109375" style="226" customWidth="1"/>
    <col min="10238" max="10238" width="8.42578125" style="226" customWidth="1"/>
    <col min="10239" max="10239" width="7.7109375" style="226" customWidth="1"/>
    <col min="10240" max="10240" width="12.5703125" style="226" bestFit="1" customWidth="1"/>
    <col min="10241" max="10241" width="12.5703125" style="226" customWidth="1"/>
    <col min="10242" max="10242" width="16.42578125" style="226" bestFit="1" customWidth="1"/>
    <col min="10243" max="10255" width="7.7109375" style="226" customWidth="1"/>
    <col min="10256" max="10256" width="8.85546875" style="226" bestFit="1" customWidth="1"/>
    <col min="10257" max="10257" width="7.7109375" style="226" customWidth="1"/>
    <col min="10258" max="10261" width="12.7109375" style="226" customWidth="1"/>
    <col min="10262" max="10473" width="9.140625" style="226"/>
    <col min="10474" max="10474" width="10" style="226" bestFit="1" customWidth="1"/>
    <col min="10475" max="10475" width="39.5703125" style="226" customWidth="1"/>
    <col min="10476" max="10476" width="8.7109375" style="226" bestFit="1" customWidth="1"/>
    <col min="10477" max="10477" width="11.42578125" style="226" bestFit="1" customWidth="1"/>
    <col min="10478" max="10478" width="8.140625" style="226" bestFit="1" customWidth="1"/>
    <col min="10479" max="10479" width="8.7109375" style="226" bestFit="1" customWidth="1"/>
    <col min="10480" max="10482" width="8.28515625" style="226" bestFit="1" customWidth="1"/>
    <col min="10483" max="10483" width="8" style="226" customWidth="1"/>
    <col min="10484" max="10486" width="7.7109375" style="226" customWidth="1"/>
    <col min="10487" max="10487" width="7.5703125" style="226" customWidth="1"/>
    <col min="10488" max="10490" width="7.7109375" style="226" customWidth="1"/>
    <col min="10491" max="10491" width="8.140625" style="226" customWidth="1"/>
    <col min="10492" max="10493" width="7.7109375" style="226" customWidth="1"/>
    <col min="10494" max="10494" width="8.42578125" style="226" customWidth="1"/>
    <col min="10495" max="10495" width="7.7109375" style="226" customWidth="1"/>
    <col min="10496" max="10496" width="12.5703125" style="226" bestFit="1" customWidth="1"/>
    <col min="10497" max="10497" width="12.5703125" style="226" customWidth="1"/>
    <col min="10498" max="10498" width="16.42578125" style="226" bestFit="1" customWidth="1"/>
    <col min="10499" max="10511" width="7.7109375" style="226" customWidth="1"/>
    <col min="10512" max="10512" width="8.85546875" style="226" bestFit="1" customWidth="1"/>
    <col min="10513" max="10513" width="7.7109375" style="226" customWidth="1"/>
    <col min="10514" max="10517" width="12.7109375" style="226" customWidth="1"/>
    <col min="10518" max="10729" width="9.140625" style="226"/>
    <col min="10730" max="10730" width="10" style="226" bestFit="1" customWidth="1"/>
    <col min="10731" max="10731" width="39.5703125" style="226" customWidth="1"/>
    <col min="10732" max="10732" width="8.7109375" style="226" bestFit="1" customWidth="1"/>
    <col min="10733" max="10733" width="11.42578125" style="226" bestFit="1" customWidth="1"/>
    <col min="10734" max="10734" width="8.140625" style="226" bestFit="1" customWidth="1"/>
    <col min="10735" max="10735" width="8.7109375" style="226" bestFit="1" customWidth="1"/>
    <col min="10736" max="10738" width="8.28515625" style="226" bestFit="1" customWidth="1"/>
    <col min="10739" max="10739" width="8" style="226" customWidth="1"/>
    <col min="10740" max="10742" width="7.7109375" style="226" customWidth="1"/>
    <col min="10743" max="10743" width="7.5703125" style="226" customWidth="1"/>
    <col min="10744" max="10746" width="7.7109375" style="226" customWidth="1"/>
    <col min="10747" max="10747" width="8.140625" style="226" customWidth="1"/>
    <col min="10748" max="10749" width="7.7109375" style="226" customWidth="1"/>
    <col min="10750" max="10750" width="8.42578125" style="226" customWidth="1"/>
    <col min="10751" max="10751" width="7.7109375" style="226" customWidth="1"/>
    <col min="10752" max="10752" width="12.5703125" style="226" bestFit="1" customWidth="1"/>
    <col min="10753" max="10753" width="12.5703125" style="226" customWidth="1"/>
    <col min="10754" max="10754" width="16.42578125" style="226" bestFit="1" customWidth="1"/>
    <col min="10755" max="10767" width="7.7109375" style="226" customWidth="1"/>
    <col min="10768" max="10768" width="8.85546875" style="226" bestFit="1" customWidth="1"/>
    <col min="10769" max="10769" width="7.7109375" style="226" customWidth="1"/>
    <col min="10770" max="10773" width="12.7109375" style="226" customWidth="1"/>
    <col min="10774" max="10985" width="9.140625" style="226"/>
    <col min="10986" max="10986" width="10" style="226" bestFit="1" customWidth="1"/>
    <col min="10987" max="10987" width="39.5703125" style="226" customWidth="1"/>
    <col min="10988" max="10988" width="8.7109375" style="226" bestFit="1" customWidth="1"/>
    <col min="10989" max="10989" width="11.42578125" style="226" bestFit="1" customWidth="1"/>
    <col min="10990" max="10990" width="8.140625" style="226" bestFit="1" customWidth="1"/>
    <col min="10991" max="10991" width="8.7109375" style="226" bestFit="1" customWidth="1"/>
    <col min="10992" max="10994" width="8.28515625" style="226" bestFit="1" customWidth="1"/>
    <col min="10995" max="10995" width="8" style="226" customWidth="1"/>
    <col min="10996" max="10998" width="7.7109375" style="226" customWidth="1"/>
    <col min="10999" max="10999" width="7.5703125" style="226" customWidth="1"/>
    <col min="11000" max="11002" width="7.7109375" style="226" customWidth="1"/>
    <col min="11003" max="11003" width="8.140625" style="226" customWidth="1"/>
    <col min="11004" max="11005" width="7.7109375" style="226" customWidth="1"/>
    <col min="11006" max="11006" width="8.42578125" style="226" customWidth="1"/>
    <col min="11007" max="11007" width="7.7109375" style="226" customWidth="1"/>
    <col min="11008" max="11008" width="12.5703125" style="226" bestFit="1" customWidth="1"/>
    <col min="11009" max="11009" width="12.5703125" style="226" customWidth="1"/>
    <col min="11010" max="11010" width="16.42578125" style="226" bestFit="1" customWidth="1"/>
    <col min="11011" max="11023" width="7.7109375" style="226" customWidth="1"/>
    <col min="11024" max="11024" width="8.85546875" style="226" bestFit="1" customWidth="1"/>
    <col min="11025" max="11025" width="7.7109375" style="226" customWidth="1"/>
    <col min="11026" max="11029" width="12.7109375" style="226" customWidth="1"/>
    <col min="11030" max="11241" width="9.140625" style="226"/>
    <col min="11242" max="11242" width="10" style="226" bestFit="1" customWidth="1"/>
    <col min="11243" max="11243" width="39.5703125" style="226" customWidth="1"/>
    <col min="11244" max="11244" width="8.7109375" style="226" bestFit="1" customWidth="1"/>
    <col min="11245" max="11245" width="11.42578125" style="226" bestFit="1" customWidth="1"/>
    <col min="11246" max="11246" width="8.140625" style="226" bestFit="1" customWidth="1"/>
    <col min="11247" max="11247" width="8.7109375" style="226" bestFit="1" customWidth="1"/>
    <col min="11248" max="11250" width="8.28515625" style="226" bestFit="1" customWidth="1"/>
    <col min="11251" max="11251" width="8" style="226" customWidth="1"/>
    <col min="11252" max="11254" width="7.7109375" style="226" customWidth="1"/>
    <col min="11255" max="11255" width="7.5703125" style="226" customWidth="1"/>
    <col min="11256" max="11258" width="7.7109375" style="226" customWidth="1"/>
    <col min="11259" max="11259" width="8.140625" style="226" customWidth="1"/>
    <col min="11260" max="11261" width="7.7109375" style="226" customWidth="1"/>
    <col min="11262" max="11262" width="8.42578125" style="226" customWidth="1"/>
    <col min="11263" max="11263" width="7.7109375" style="226" customWidth="1"/>
    <col min="11264" max="11264" width="12.5703125" style="226" bestFit="1" customWidth="1"/>
    <col min="11265" max="11265" width="12.5703125" style="226" customWidth="1"/>
    <col min="11266" max="11266" width="16.42578125" style="226" bestFit="1" customWidth="1"/>
    <col min="11267" max="11279" width="7.7109375" style="226" customWidth="1"/>
    <col min="11280" max="11280" width="8.85546875" style="226" bestFit="1" customWidth="1"/>
    <col min="11281" max="11281" width="7.7109375" style="226" customWidth="1"/>
    <col min="11282" max="11285" width="12.7109375" style="226" customWidth="1"/>
    <col min="11286" max="11497" width="9.140625" style="226"/>
    <col min="11498" max="11498" width="10" style="226" bestFit="1" customWidth="1"/>
    <col min="11499" max="11499" width="39.5703125" style="226" customWidth="1"/>
    <col min="11500" max="11500" width="8.7109375" style="226" bestFit="1" customWidth="1"/>
    <col min="11501" max="11501" width="11.42578125" style="226" bestFit="1" customWidth="1"/>
    <col min="11502" max="11502" width="8.140625" style="226" bestFit="1" customWidth="1"/>
    <col min="11503" max="11503" width="8.7109375" style="226" bestFit="1" customWidth="1"/>
    <col min="11504" max="11506" width="8.28515625" style="226" bestFit="1" customWidth="1"/>
    <col min="11507" max="11507" width="8" style="226" customWidth="1"/>
    <col min="11508" max="11510" width="7.7109375" style="226" customWidth="1"/>
    <col min="11511" max="11511" width="7.5703125" style="226" customWidth="1"/>
    <col min="11512" max="11514" width="7.7109375" style="226" customWidth="1"/>
    <col min="11515" max="11515" width="8.140625" style="226" customWidth="1"/>
    <col min="11516" max="11517" width="7.7109375" style="226" customWidth="1"/>
    <col min="11518" max="11518" width="8.42578125" style="226" customWidth="1"/>
    <col min="11519" max="11519" width="7.7109375" style="226" customWidth="1"/>
    <col min="11520" max="11520" width="12.5703125" style="226" bestFit="1" customWidth="1"/>
    <col min="11521" max="11521" width="12.5703125" style="226" customWidth="1"/>
    <col min="11522" max="11522" width="16.42578125" style="226" bestFit="1" customWidth="1"/>
    <col min="11523" max="11535" width="7.7109375" style="226" customWidth="1"/>
    <col min="11536" max="11536" width="8.85546875" style="226" bestFit="1" customWidth="1"/>
    <col min="11537" max="11537" width="7.7109375" style="226" customWidth="1"/>
    <col min="11538" max="11541" width="12.7109375" style="226" customWidth="1"/>
    <col min="11542" max="11753" width="9.140625" style="226"/>
    <col min="11754" max="11754" width="10" style="226" bestFit="1" customWidth="1"/>
    <col min="11755" max="11755" width="39.5703125" style="226" customWidth="1"/>
    <col min="11756" max="11756" width="8.7109375" style="226" bestFit="1" customWidth="1"/>
    <col min="11757" max="11757" width="11.42578125" style="226" bestFit="1" customWidth="1"/>
    <col min="11758" max="11758" width="8.140625" style="226" bestFit="1" customWidth="1"/>
    <col min="11759" max="11759" width="8.7109375" style="226" bestFit="1" customWidth="1"/>
    <col min="11760" max="11762" width="8.28515625" style="226" bestFit="1" customWidth="1"/>
    <col min="11763" max="11763" width="8" style="226" customWidth="1"/>
    <col min="11764" max="11766" width="7.7109375" style="226" customWidth="1"/>
    <col min="11767" max="11767" width="7.5703125" style="226" customWidth="1"/>
    <col min="11768" max="11770" width="7.7109375" style="226" customWidth="1"/>
    <col min="11771" max="11771" width="8.140625" style="226" customWidth="1"/>
    <col min="11772" max="11773" width="7.7109375" style="226" customWidth="1"/>
    <col min="11774" max="11774" width="8.42578125" style="226" customWidth="1"/>
    <col min="11775" max="11775" width="7.7109375" style="226" customWidth="1"/>
    <col min="11776" max="11776" width="12.5703125" style="226" bestFit="1" customWidth="1"/>
    <col min="11777" max="11777" width="12.5703125" style="226" customWidth="1"/>
    <col min="11778" max="11778" width="16.42578125" style="226" bestFit="1" customWidth="1"/>
    <col min="11779" max="11791" width="7.7109375" style="226" customWidth="1"/>
    <col min="11792" max="11792" width="8.85546875" style="226" bestFit="1" customWidth="1"/>
    <col min="11793" max="11793" width="7.7109375" style="226" customWidth="1"/>
    <col min="11794" max="11797" width="12.7109375" style="226" customWidth="1"/>
    <col min="11798" max="12009" width="9.140625" style="226"/>
    <col min="12010" max="12010" width="10" style="226" bestFit="1" customWidth="1"/>
    <col min="12011" max="12011" width="39.5703125" style="226" customWidth="1"/>
    <col min="12012" max="12012" width="8.7109375" style="226" bestFit="1" customWidth="1"/>
    <col min="12013" max="12013" width="11.42578125" style="226" bestFit="1" customWidth="1"/>
    <col min="12014" max="12014" width="8.140625" style="226" bestFit="1" customWidth="1"/>
    <col min="12015" max="12015" width="8.7109375" style="226" bestFit="1" customWidth="1"/>
    <col min="12016" max="12018" width="8.28515625" style="226" bestFit="1" customWidth="1"/>
    <col min="12019" max="12019" width="8" style="226" customWidth="1"/>
    <col min="12020" max="12022" width="7.7109375" style="226" customWidth="1"/>
    <col min="12023" max="12023" width="7.5703125" style="226" customWidth="1"/>
    <col min="12024" max="12026" width="7.7109375" style="226" customWidth="1"/>
    <col min="12027" max="12027" width="8.140625" style="226" customWidth="1"/>
    <col min="12028" max="12029" width="7.7109375" style="226" customWidth="1"/>
    <col min="12030" max="12030" width="8.42578125" style="226" customWidth="1"/>
    <col min="12031" max="12031" width="7.7109375" style="226" customWidth="1"/>
    <col min="12032" max="12032" width="12.5703125" style="226" bestFit="1" customWidth="1"/>
    <col min="12033" max="12033" width="12.5703125" style="226" customWidth="1"/>
    <col min="12034" max="12034" width="16.42578125" style="226" bestFit="1" customWidth="1"/>
    <col min="12035" max="12047" width="7.7109375" style="226" customWidth="1"/>
    <col min="12048" max="12048" width="8.85546875" style="226" bestFit="1" customWidth="1"/>
    <col min="12049" max="12049" width="7.7109375" style="226" customWidth="1"/>
    <col min="12050" max="12053" width="12.7109375" style="226" customWidth="1"/>
    <col min="12054" max="12265" width="9.140625" style="226"/>
    <col min="12266" max="12266" width="10" style="226" bestFit="1" customWidth="1"/>
    <col min="12267" max="12267" width="39.5703125" style="226" customWidth="1"/>
    <col min="12268" max="12268" width="8.7109375" style="226" bestFit="1" customWidth="1"/>
    <col min="12269" max="12269" width="11.42578125" style="226" bestFit="1" customWidth="1"/>
    <col min="12270" max="12270" width="8.140625" style="226" bestFit="1" customWidth="1"/>
    <col min="12271" max="12271" width="8.7109375" style="226" bestFit="1" customWidth="1"/>
    <col min="12272" max="12274" width="8.28515625" style="226" bestFit="1" customWidth="1"/>
    <col min="12275" max="12275" width="8" style="226" customWidth="1"/>
    <col min="12276" max="12278" width="7.7109375" style="226" customWidth="1"/>
    <col min="12279" max="12279" width="7.5703125" style="226" customWidth="1"/>
    <col min="12280" max="12282" width="7.7109375" style="226" customWidth="1"/>
    <col min="12283" max="12283" width="8.140625" style="226" customWidth="1"/>
    <col min="12284" max="12285" width="7.7109375" style="226" customWidth="1"/>
    <col min="12286" max="12286" width="8.42578125" style="226" customWidth="1"/>
    <col min="12287" max="12287" width="7.7109375" style="226" customWidth="1"/>
    <col min="12288" max="12288" width="12.5703125" style="226" bestFit="1" customWidth="1"/>
    <col min="12289" max="12289" width="12.5703125" style="226" customWidth="1"/>
    <col min="12290" max="12290" width="16.42578125" style="226" bestFit="1" customWidth="1"/>
    <col min="12291" max="12303" width="7.7109375" style="226" customWidth="1"/>
    <col min="12304" max="12304" width="8.85546875" style="226" bestFit="1" customWidth="1"/>
    <col min="12305" max="12305" width="7.7109375" style="226" customWidth="1"/>
    <col min="12306" max="12309" width="12.7109375" style="226" customWidth="1"/>
    <col min="12310" max="12521" width="9.140625" style="226"/>
    <col min="12522" max="12522" width="10" style="226" bestFit="1" customWidth="1"/>
    <col min="12523" max="12523" width="39.5703125" style="226" customWidth="1"/>
    <col min="12524" max="12524" width="8.7109375" style="226" bestFit="1" customWidth="1"/>
    <col min="12525" max="12525" width="11.42578125" style="226" bestFit="1" customWidth="1"/>
    <col min="12526" max="12526" width="8.140625" style="226" bestFit="1" customWidth="1"/>
    <col min="12527" max="12527" width="8.7109375" style="226" bestFit="1" customWidth="1"/>
    <col min="12528" max="12530" width="8.28515625" style="226" bestFit="1" customWidth="1"/>
    <col min="12531" max="12531" width="8" style="226" customWidth="1"/>
    <col min="12532" max="12534" width="7.7109375" style="226" customWidth="1"/>
    <col min="12535" max="12535" width="7.5703125" style="226" customWidth="1"/>
    <col min="12536" max="12538" width="7.7109375" style="226" customWidth="1"/>
    <col min="12539" max="12539" width="8.140625" style="226" customWidth="1"/>
    <col min="12540" max="12541" width="7.7109375" style="226" customWidth="1"/>
    <col min="12542" max="12542" width="8.42578125" style="226" customWidth="1"/>
    <col min="12543" max="12543" width="7.7109375" style="226" customWidth="1"/>
    <col min="12544" max="12544" width="12.5703125" style="226" bestFit="1" customWidth="1"/>
    <col min="12545" max="12545" width="12.5703125" style="226" customWidth="1"/>
    <col min="12546" max="12546" width="16.42578125" style="226" bestFit="1" customWidth="1"/>
    <col min="12547" max="12559" width="7.7109375" style="226" customWidth="1"/>
    <col min="12560" max="12560" width="8.85546875" style="226" bestFit="1" customWidth="1"/>
    <col min="12561" max="12561" width="7.7109375" style="226" customWidth="1"/>
    <col min="12562" max="12565" width="12.7109375" style="226" customWidth="1"/>
    <col min="12566" max="12777" width="9.140625" style="226"/>
    <col min="12778" max="12778" width="10" style="226" bestFit="1" customWidth="1"/>
    <col min="12779" max="12779" width="39.5703125" style="226" customWidth="1"/>
    <col min="12780" max="12780" width="8.7109375" style="226" bestFit="1" customWidth="1"/>
    <col min="12781" max="12781" width="11.42578125" style="226" bestFit="1" customWidth="1"/>
    <col min="12782" max="12782" width="8.140625" style="226" bestFit="1" customWidth="1"/>
    <col min="12783" max="12783" width="8.7109375" style="226" bestFit="1" customWidth="1"/>
    <col min="12784" max="12786" width="8.28515625" style="226" bestFit="1" customWidth="1"/>
    <col min="12787" max="12787" width="8" style="226" customWidth="1"/>
    <col min="12788" max="12790" width="7.7109375" style="226" customWidth="1"/>
    <col min="12791" max="12791" width="7.5703125" style="226" customWidth="1"/>
    <col min="12792" max="12794" width="7.7109375" style="226" customWidth="1"/>
    <col min="12795" max="12795" width="8.140625" style="226" customWidth="1"/>
    <col min="12796" max="12797" width="7.7109375" style="226" customWidth="1"/>
    <col min="12798" max="12798" width="8.42578125" style="226" customWidth="1"/>
    <col min="12799" max="12799" width="7.7109375" style="226" customWidth="1"/>
    <col min="12800" max="12800" width="12.5703125" style="226" bestFit="1" customWidth="1"/>
    <col min="12801" max="12801" width="12.5703125" style="226" customWidth="1"/>
    <col min="12802" max="12802" width="16.42578125" style="226" bestFit="1" customWidth="1"/>
    <col min="12803" max="12815" width="7.7109375" style="226" customWidth="1"/>
    <col min="12816" max="12816" width="8.85546875" style="226" bestFit="1" customWidth="1"/>
    <col min="12817" max="12817" width="7.7109375" style="226" customWidth="1"/>
    <col min="12818" max="12821" width="12.7109375" style="226" customWidth="1"/>
    <col min="12822" max="13033" width="9.140625" style="226"/>
    <col min="13034" max="13034" width="10" style="226" bestFit="1" customWidth="1"/>
    <col min="13035" max="13035" width="39.5703125" style="226" customWidth="1"/>
    <col min="13036" max="13036" width="8.7109375" style="226" bestFit="1" customWidth="1"/>
    <col min="13037" max="13037" width="11.42578125" style="226" bestFit="1" customWidth="1"/>
    <col min="13038" max="13038" width="8.140625" style="226" bestFit="1" customWidth="1"/>
    <col min="13039" max="13039" width="8.7109375" style="226" bestFit="1" customWidth="1"/>
    <col min="13040" max="13042" width="8.28515625" style="226" bestFit="1" customWidth="1"/>
    <col min="13043" max="13043" width="8" style="226" customWidth="1"/>
    <col min="13044" max="13046" width="7.7109375" style="226" customWidth="1"/>
    <col min="13047" max="13047" width="7.5703125" style="226" customWidth="1"/>
    <col min="13048" max="13050" width="7.7109375" style="226" customWidth="1"/>
    <col min="13051" max="13051" width="8.140625" style="226" customWidth="1"/>
    <col min="13052" max="13053" width="7.7109375" style="226" customWidth="1"/>
    <col min="13054" max="13054" width="8.42578125" style="226" customWidth="1"/>
    <col min="13055" max="13055" width="7.7109375" style="226" customWidth="1"/>
    <col min="13056" max="13056" width="12.5703125" style="226" bestFit="1" customWidth="1"/>
    <col min="13057" max="13057" width="12.5703125" style="226" customWidth="1"/>
    <col min="13058" max="13058" width="16.42578125" style="226" bestFit="1" customWidth="1"/>
    <col min="13059" max="13071" width="7.7109375" style="226" customWidth="1"/>
    <col min="13072" max="13072" width="8.85546875" style="226" bestFit="1" customWidth="1"/>
    <col min="13073" max="13073" width="7.7109375" style="226" customWidth="1"/>
    <col min="13074" max="13077" width="12.7109375" style="226" customWidth="1"/>
    <col min="13078" max="13289" width="9.140625" style="226"/>
    <col min="13290" max="13290" width="10" style="226" bestFit="1" customWidth="1"/>
    <col min="13291" max="13291" width="39.5703125" style="226" customWidth="1"/>
    <col min="13292" max="13292" width="8.7109375" style="226" bestFit="1" customWidth="1"/>
    <col min="13293" max="13293" width="11.42578125" style="226" bestFit="1" customWidth="1"/>
    <col min="13294" max="13294" width="8.140625" style="226" bestFit="1" customWidth="1"/>
    <col min="13295" max="13295" width="8.7109375" style="226" bestFit="1" customWidth="1"/>
    <col min="13296" max="13298" width="8.28515625" style="226" bestFit="1" customWidth="1"/>
    <col min="13299" max="13299" width="8" style="226" customWidth="1"/>
    <col min="13300" max="13302" width="7.7109375" style="226" customWidth="1"/>
    <col min="13303" max="13303" width="7.5703125" style="226" customWidth="1"/>
    <col min="13304" max="13306" width="7.7109375" style="226" customWidth="1"/>
    <col min="13307" max="13307" width="8.140625" style="226" customWidth="1"/>
    <col min="13308" max="13309" width="7.7109375" style="226" customWidth="1"/>
    <col min="13310" max="13310" width="8.42578125" style="226" customWidth="1"/>
    <col min="13311" max="13311" width="7.7109375" style="226" customWidth="1"/>
    <col min="13312" max="13312" width="12.5703125" style="226" bestFit="1" customWidth="1"/>
    <col min="13313" max="13313" width="12.5703125" style="226" customWidth="1"/>
    <col min="13314" max="13314" width="16.42578125" style="226" bestFit="1" customWidth="1"/>
    <col min="13315" max="13327" width="7.7109375" style="226" customWidth="1"/>
    <col min="13328" max="13328" width="8.85546875" style="226" bestFit="1" customWidth="1"/>
    <col min="13329" max="13329" width="7.7109375" style="226" customWidth="1"/>
    <col min="13330" max="13333" width="12.7109375" style="226" customWidth="1"/>
    <col min="13334" max="13545" width="9.140625" style="226"/>
    <col min="13546" max="13546" width="10" style="226" bestFit="1" customWidth="1"/>
    <col min="13547" max="13547" width="39.5703125" style="226" customWidth="1"/>
    <col min="13548" max="13548" width="8.7109375" style="226" bestFit="1" customWidth="1"/>
    <col min="13549" max="13549" width="11.42578125" style="226" bestFit="1" customWidth="1"/>
    <col min="13550" max="13550" width="8.140625" style="226" bestFit="1" customWidth="1"/>
    <col min="13551" max="13551" width="8.7109375" style="226" bestFit="1" customWidth="1"/>
    <col min="13552" max="13554" width="8.28515625" style="226" bestFit="1" customWidth="1"/>
    <col min="13555" max="13555" width="8" style="226" customWidth="1"/>
    <col min="13556" max="13558" width="7.7109375" style="226" customWidth="1"/>
    <col min="13559" max="13559" width="7.5703125" style="226" customWidth="1"/>
    <col min="13560" max="13562" width="7.7109375" style="226" customWidth="1"/>
    <col min="13563" max="13563" width="8.140625" style="226" customWidth="1"/>
    <col min="13564" max="13565" width="7.7109375" style="226" customWidth="1"/>
    <col min="13566" max="13566" width="8.42578125" style="226" customWidth="1"/>
    <col min="13567" max="13567" width="7.7109375" style="226" customWidth="1"/>
    <col min="13568" max="13568" width="12.5703125" style="226" bestFit="1" customWidth="1"/>
    <col min="13569" max="13569" width="12.5703125" style="226" customWidth="1"/>
    <col min="13570" max="13570" width="16.42578125" style="226" bestFit="1" customWidth="1"/>
    <col min="13571" max="13583" width="7.7109375" style="226" customWidth="1"/>
    <col min="13584" max="13584" width="8.85546875" style="226" bestFit="1" customWidth="1"/>
    <col min="13585" max="13585" width="7.7109375" style="226" customWidth="1"/>
    <col min="13586" max="13589" width="12.7109375" style="226" customWidth="1"/>
    <col min="13590" max="13801" width="9.140625" style="226"/>
    <col min="13802" max="13802" width="10" style="226" bestFit="1" customWidth="1"/>
    <col min="13803" max="13803" width="39.5703125" style="226" customWidth="1"/>
    <col min="13804" max="13804" width="8.7109375" style="226" bestFit="1" customWidth="1"/>
    <col min="13805" max="13805" width="11.42578125" style="226" bestFit="1" customWidth="1"/>
    <col min="13806" max="13806" width="8.140625" style="226" bestFit="1" customWidth="1"/>
    <col min="13807" max="13807" width="8.7109375" style="226" bestFit="1" customWidth="1"/>
    <col min="13808" max="13810" width="8.28515625" style="226" bestFit="1" customWidth="1"/>
    <col min="13811" max="13811" width="8" style="226" customWidth="1"/>
    <col min="13812" max="13814" width="7.7109375" style="226" customWidth="1"/>
    <col min="13815" max="13815" width="7.5703125" style="226" customWidth="1"/>
    <col min="13816" max="13818" width="7.7109375" style="226" customWidth="1"/>
    <col min="13819" max="13819" width="8.140625" style="226" customWidth="1"/>
    <col min="13820" max="13821" width="7.7109375" style="226" customWidth="1"/>
    <col min="13822" max="13822" width="8.42578125" style="226" customWidth="1"/>
    <col min="13823" max="13823" width="7.7109375" style="226" customWidth="1"/>
    <col min="13824" max="13824" width="12.5703125" style="226" bestFit="1" customWidth="1"/>
    <col min="13825" max="13825" width="12.5703125" style="226" customWidth="1"/>
    <col min="13826" max="13826" width="16.42578125" style="226" bestFit="1" customWidth="1"/>
    <col min="13827" max="13839" width="7.7109375" style="226" customWidth="1"/>
    <col min="13840" max="13840" width="8.85546875" style="226" bestFit="1" customWidth="1"/>
    <col min="13841" max="13841" width="7.7109375" style="226" customWidth="1"/>
    <col min="13842" max="13845" width="12.7109375" style="226" customWidth="1"/>
    <col min="13846" max="14057" width="9.140625" style="226"/>
    <col min="14058" max="14058" width="10" style="226" bestFit="1" customWidth="1"/>
    <col min="14059" max="14059" width="39.5703125" style="226" customWidth="1"/>
    <col min="14060" max="14060" width="8.7109375" style="226" bestFit="1" customWidth="1"/>
    <col min="14061" max="14061" width="11.42578125" style="226" bestFit="1" customWidth="1"/>
    <col min="14062" max="14062" width="8.140625" style="226" bestFit="1" customWidth="1"/>
    <col min="14063" max="14063" width="8.7109375" style="226" bestFit="1" customWidth="1"/>
    <col min="14064" max="14066" width="8.28515625" style="226" bestFit="1" customWidth="1"/>
    <col min="14067" max="14067" width="8" style="226" customWidth="1"/>
    <col min="14068" max="14070" width="7.7109375" style="226" customWidth="1"/>
    <col min="14071" max="14071" width="7.5703125" style="226" customWidth="1"/>
    <col min="14072" max="14074" width="7.7109375" style="226" customWidth="1"/>
    <col min="14075" max="14075" width="8.140625" style="226" customWidth="1"/>
    <col min="14076" max="14077" width="7.7109375" style="226" customWidth="1"/>
    <col min="14078" max="14078" width="8.42578125" style="226" customWidth="1"/>
    <col min="14079" max="14079" width="7.7109375" style="226" customWidth="1"/>
    <col min="14080" max="14080" width="12.5703125" style="226" bestFit="1" customWidth="1"/>
    <col min="14081" max="14081" width="12.5703125" style="226" customWidth="1"/>
    <col min="14082" max="14082" width="16.42578125" style="226" bestFit="1" customWidth="1"/>
    <col min="14083" max="14095" width="7.7109375" style="226" customWidth="1"/>
    <col min="14096" max="14096" width="8.85546875" style="226" bestFit="1" customWidth="1"/>
    <col min="14097" max="14097" width="7.7109375" style="226" customWidth="1"/>
    <col min="14098" max="14101" width="12.7109375" style="226" customWidth="1"/>
    <col min="14102" max="14313" width="9.140625" style="226"/>
    <col min="14314" max="14314" width="10" style="226" bestFit="1" customWidth="1"/>
    <col min="14315" max="14315" width="39.5703125" style="226" customWidth="1"/>
    <col min="14316" max="14316" width="8.7109375" style="226" bestFit="1" customWidth="1"/>
    <col min="14317" max="14317" width="11.42578125" style="226" bestFit="1" customWidth="1"/>
    <col min="14318" max="14318" width="8.140625" style="226" bestFit="1" customWidth="1"/>
    <col min="14319" max="14319" width="8.7109375" style="226" bestFit="1" customWidth="1"/>
    <col min="14320" max="14322" width="8.28515625" style="226" bestFit="1" customWidth="1"/>
    <col min="14323" max="14323" width="8" style="226" customWidth="1"/>
    <col min="14324" max="14326" width="7.7109375" style="226" customWidth="1"/>
    <col min="14327" max="14327" width="7.5703125" style="226" customWidth="1"/>
    <col min="14328" max="14330" width="7.7109375" style="226" customWidth="1"/>
    <col min="14331" max="14331" width="8.140625" style="226" customWidth="1"/>
    <col min="14332" max="14333" width="7.7109375" style="226" customWidth="1"/>
    <col min="14334" max="14334" width="8.42578125" style="226" customWidth="1"/>
    <col min="14335" max="14335" width="7.7109375" style="226" customWidth="1"/>
    <col min="14336" max="14336" width="12.5703125" style="226" bestFit="1" customWidth="1"/>
    <col min="14337" max="14337" width="12.5703125" style="226" customWidth="1"/>
    <col min="14338" max="14338" width="16.42578125" style="226" bestFit="1" customWidth="1"/>
    <col min="14339" max="14351" width="7.7109375" style="226" customWidth="1"/>
    <col min="14352" max="14352" width="8.85546875" style="226" bestFit="1" customWidth="1"/>
    <col min="14353" max="14353" width="7.7109375" style="226" customWidth="1"/>
    <col min="14354" max="14357" width="12.7109375" style="226" customWidth="1"/>
    <col min="14358" max="14569" width="9.140625" style="226"/>
    <col min="14570" max="14570" width="10" style="226" bestFit="1" customWidth="1"/>
    <col min="14571" max="14571" width="39.5703125" style="226" customWidth="1"/>
    <col min="14572" max="14572" width="8.7109375" style="226" bestFit="1" customWidth="1"/>
    <col min="14573" max="14573" width="11.42578125" style="226" bestFit="1" customWidth="1"/>
    <col min="14574" max="14574" width="8.140625" style="226" bestFit="1" customWidth="1"/>
    <col min="14575" max="14575" width="8.7109375" style="226" bestFit="1" customWidth="1"/>
    <col min="14576" max="14578" width="8.28515625" style="226" bestFit="1" customWidth="1"/>
    <col min="14579" max="14579" width="8" style="226" customWidth="1"/>
    <col min="14580" max="14582" width="7.7109375" style="226" customWidth="1"/>
    <col min="14583" max="14583" width="7.5703125" style="226" customWidth="1"/>
    <col min="14584" max="14586" width="7.7109375" style="226" customWidth="1"/>
    <col min="14587" max="14587" width="8.140625" style="226" customWidth="1"/>
    <col min="14588" max="14589" width="7.7109375" style="226" customWidth="1"/>
    <col min="14590" max="14590" width="8.42578125" style="226" customWidth="1"/>
    <col min="14591" max="14591" width="7.7109375" style="226" customWidth="1"/>
    <col min="14592" max="14592" width="12.5703125" style="226" bestFit="1" customWidth="1"/>
    <col min="14593" max="14593" width="12.5703125" style="226" customWidth="1"/>
    <col min="14594" max="14594" width="16.42578125" style="226" bestFit="1" customWidth="1"/>
    <col min="14595" max="14607" width="7.7109375" style="226" customWidth="1"/>
    <col min="14608" max="14608" width="8.85546875" style="226" bestFit="1" customWidth="1"/>
    <col min="14609" max="14609" width="7.7109375" style="226" customWidth="1"/>
    <col min="14610" max="14613" width="12.7109375" style="226" customWidth="1"/>
    <col min="14614" max="14825" width="9.140625" style="226"/>
    <col min="14826" max="14826" width="10" style="226" bestFit="1" customWidth="1"/>
    <col min="14827" max="14827" width="39.5703125" style="226" customWidth="1"/>
    <col min="14828" max="14828" width="8.7109375" style="226" bestFit="1" customWidth="1"/>
    <col min="14829" max="14829" width="11.42578125" style="226" bestFit="1" customWidth="1"/>
    <col min="14830" max="14830" width="8.140625" style="226" bestFit="1" customWidth="1"/>
    <col min="14831" max="14831" width="8.7109375" style="226" bestFit="1" customWidth="1"/>
    <col min="14832" max="14834" width="8.28515625" style="226" bestFit="1" customWidth="1"/>
    <col min="14835" max="14835" width="8" style="226" customWidth="1"/>
    <col min="14836" max="14838" width="7.7109375" style="226" customWidth="1"/>
    <col min="14839" max="14839" width="7.5703125" style="226" customWidth="1"/>
    <col min="14840" max="14842" width="7.7109375" style="226" customWidth="1"/>
    <col min="14843" max="14843" width="8.140625" style="226" customWidth="1"/>
    <col min="14844" max="14845" width="7.7109375" style="226" customWidth="1"/>
    <col min="14846" max="14846" width="8.42578125" style="226" customWidth="1"/>
    <col min="14847" max="14847" width="7.7109375" style="226" customWidth="1"/>
    <col min="14848" max="14848" width="12.5703125" style="226" bestFit="1" customWidth="1"/>
    <col min="14849" max="14849" width="12.5703125" style="226" customWidth="1"/>
    <col min="14850" max="14850" width="16.42578125" style="226" bestFit="1" customWidth="1"/>
    <col min="14851" max="14863" width="7.7109375" style="226" customWidth="1"/>
    <col min="14864" max="14864" width="8.85546875" style="226" bestFit="1" customWidth="1"/>
    <col min="14865" max="14865" width="7.7109375" style="226" customWidth="1"/>
    <col min="14866" max="14869" width="12.7109375" style="226" customWidth="1"/>
    <col min="14870" max="15081" width="9.140625" style="226"/>
    <col min="15082" max="15082" width="10" style="226" bestFit="1" customWidth="1"/>
    <col min="15083" max="15083" width="39.5703125" style="226" customWidth="1"/>
    <col min="15084" max="15084" width="8.7109375" style="226" bestFit="1" customWidth="1"/>
    <col min="15085" max="15085" width="11.42578125" style="226" bestFit="1" customWidth="1"/>
    <col min="15086" max="15086" width="8.140625" style="226" bestFit="1" customWidth="1"/>
    <col min="15087" max="15087" width="8.7109375" style="226" bestFit="1" customWidth="1"/>
    <col min="15088" max="15090" width="8.28515625" style="226" bestFit="1" customWidth="1"/>
    <col min="15091" max="15091" width="8" style="226" customWidth="1"/>
    <col min="15092" max="15094" width="7.7109375" style="226" customWidth="1"/>
    <col min="15095" max="15095" width="7.5703125" style="226" customWidth="1"/>
    <col min="15096" max="15098" width="7.7109375" style="226" customWidth="1"/>
    <col min="15099" max="15099" width="8.140625" style="226" customWidth="1"/>
    <col min="15100" max="15101" width="7.7109375" style="226" customWidth="1"/>
    <col min="15102" max="15102" width="8.42578125" style="226" customWidth="1"/>
    <col min="15103" max="15103" width="7.7109375" style="226" customWidth="1"/>
    <col min="15104" max="15104" width="12.5703125" style="226" bestFit="1" customWidth="1"/>
    <col min="15105" max="15105" width="12.5703125" style="226" customWidth="1"/>
    <col min="15106" max="15106" width="16.42578125" style="226" bestFit="1" customWidth="1"/>
    <col min="15107" max="15119" width="7.7109375" style="226" customWidth="1"/>
    <col min="15120" max="15120" width="8.85546875" style="226" bestFit="1" customWidth="1"/>
    <col min="15121" max="15121" width="7.7109375" style="226" customWidth="1"/>
    <col min="15122" max="15125" width="12.7109375" style="226" customWidth="1"/>
    <col min="15126" max="15337" width="9.140625" style="226"/>
    <col min="15338" max="15338" width="10" style="226" bestFit="1" customWidth="1"/>
    <col min="15339" max="15339" width="39.5703125" style="226" customWidth="1"/>
    <col min="15340" max="15340" width="8.7109375" style="226" bestFit="1" customWidth="1"/>
    <col min="15341" max="15341" width="11.42578125" style="226" bestFit="1" customWidth="1"/>
    <col min="15342" max="15342" width="8.140625" style="226" bestFit="1" customWidth="1"/>
    <col min="15343" max="15343" width="8.7109375" style="226" bestFit="1" customWidth="1"/>
    <col min="15344" max="15346" width="8.28515625" style="226" bestFit="1" customWidth="1"/>
    <col min="15347" max="15347" width="8" style="226" customWidth="1"/>
    <col min="15348" max="15350" width="7.7109375" style="226" customWidth="1"/>
    <col min="15351" max="15351" width="7.5703125" style="226" customWidth="1"/>
    <col min="15352" max="15354" width="7.7109375" style="226" customWidth="1"/>
    <col min="15355" max="15355" width="8.140625" style="226" customWidth="1"/>
    <col min="15356" max="15357" width="7.7109375" style="226" customWidth="1"/>
    <col min="15358" max="15358" width="8.42578125" style="226" customWidth="1"/>
    <col min="15359" max="15359" width="7.7109375" style="226" customWidth="1"/>
    <col min="15360" max="15360" width="12.5703125" style="226" bestFit="1" customWidth="1"/>
    <col min="15361" max="15361" width="12.5703125" style="226" customWidth="1"/>
    <col min="15362" max="15362" width="16.42578125" style="226" bestFit="1" customWidth="1"/>
    <col min="15363" max="15375" width="7.7109375" style="226" customWidth="1"/>
    <col min="15376" max="15376" width="8.85546875" style="226" bestFit="1" customWidth="1"/>
    <col min="15377" max="15377" width="7.7109375" style="226" customWidth="1"/>
    <col min="15378" max="15381" width="12.7109375" style="226" customWidth="1"/>
    <col min="15382" max="15593" width="9.140625" style="226"/>
    <col min="15594" max="15594" width="10" style="226" bestFit="1" customWidth="1"/>
    <col min="15595" max="15595" width="39.5703125" style="226" customWidth="1"/>
    <col min="15596" max="15596" width="8.7109375" style="226" bestFit="1" customWidth="1"/>
    <col min="15597" max="15597" width="11.42578125" style="226" bestFit="1" customWidth="1"/>
    <col min="15598" max="15598" width="8.140625" style="226" bestFit="1" customWidth="1"/>
    <col min="15599" max="15599" width="8.7109375" style="226" bestFit="1" customWidth="1"/>
    <col min="15600" max="15602" width="8.28515625" style="226" bestFit="1" customWidth="1"/>
    <col min="15603" max="15603" width="8" style="226" customWidth="1"/>
    <col min="15604" max="15606" width="7.7109375" style="226" customWidth="1"/>
    <col min="15607" max="15607" width="7.5703125" style="226" customWidth="1"/>
    <col min="15608" max="15610" width="7.7109375" style="226" customWidth="1"/>
    <col min="15611" max="15611" width="8.140625" style="226" customWidth="1"/>
    <col min="15612" max="15613" width="7.7109375" style="226" customWidth="1"/>
    <col min="15614" max="15614" width="8.42578125" style="226" customWidth="1"/>
    <col min="15615" max="15615" width="7.7109375" style="226" customWidth="1"/>
    <col min="15616" max="15616" width="12.5703125" style="226" bestFit="1" customWidth="1"/>
    <col min="15617" max="15617" width="12.5703125" style="226" customWidth="1"/>
    <col min="15618" max="15618" width="16.42578125" style="226" bestFit="1" customWidth="1"/>
    <col min="15619" max="15631" width="7.7109375" style="226" customWidth="1"/>
    <col min="15632" max="15632" width="8.85546875" style="226" bestFit="1" customWidth="1"/>
    <col min="15633" max="15633" width="7.7109375" style="226" customWidth="1"/>
    <col min="15634" max="15637" width="12.7109375" style="226" customWidth="1"/>
    <col min="15638" max="15849" width="9.140625" style="226"/>
    <col min="15850" max="15850" width="10" style="226" bestFit="1" customWidth="1"/>
    <col min="15851" max="15851" width="39.5703125" style="226" customWidth="1"/>
    <col min="15852" max="15852" width="8.7109375" style="226" bestFit="1" customWidth="1"/>
    <col min="15853" max="15853" width="11.42578125" style="226" bestFit="1" customWidth="1"/>
    <col min="15854" max="15854" width="8.140625" style="226" bestFit="1" customWidth="1"/>
    <col min="15855" max="15855" width="8.7109375" style="226" bestFit="1" customWidth="1"/>
    <col min="15856" max="15858" width="8.28515625" style="226" bestFit="1" customWidth="1"/>
    <col min="15859" max="15859" width="8" style="226" customWidth="1"/>
    <col min="15860" max="15862" width="7.7109375" style="226" customWidth="1"/>
    <col min="15863" max="15863" width="7.5703125" style="226" customWidth="1"/>
    <col min="15864" max="15866" width="7.7109375" style="226" customWidth="1"/>
    <col min="15867" max="15867" width="8.140625" style="226" customWidth="1"/>
    <col min="15868" max="15869" width="7.7109375" style="226" customWidth="1"/>
    <col min="15870" max="15870" width="8.42578125" style="226" customWidth="1"/>
    <col min="15871" max="15871" width="7.7109375" style="226" customWidth="1"/>
    <col min="15872" max="15872" width="12.5703125" style="226" bestFit="1" customWidth="1"/>
    <col min="15873" max="15873" width="12.5703125" style="226" customWidth="1"/>
    <col min="15874" max="15874" width="16.42578125" style="226" bestFit="1" customWidth="1"/>
    <col min="15875" max="15887" width="7.7109375" style="226" customWidth="1"/>
    <col min="15888" max="15888" width="8.85546875" style="226" bestFit="1" customWidth="1"/>
    <col min="15889" max="15889" width="7.7109375" style="226" customWidth="1"/>
    <col min="15890" max="15893" width="12.7109375" style="226" customWidth="1"/>
    <col min="15894" max="16105" width="9.140625" style="226"/>
    <col min="16106" max="16106" width="10" style="226" bestFit="1" customWidth="1"/>
    <col min="16107" max="16107" width="39.5703125" style="226" customWidth="1"/>
    <col min="16108" max="16108" width="8.7109375" style="226" bestFit="1" customWidth="1"/>
    <col min="16109" max="16109" width="11.42578125" style="226" bestFit="1" customWidth="1"/>
    <col min="16110" max="16110" width="8.140625" style="226" bestFit="1" customWidth="1"/>
    <col min="16111" max="16111" width="8.7109375" style="226" bestFit="1" customWidth="1"/>
    <col min="16112" max="16114" width="8.28515625" style="226" bestFit="1" customWidth="1"/>
    <col min="16115" max="16115" width="8" style="226" customWidth="1"/>
    <col min="16116" max="16118" width="7.7109375" style="226" customWidth="1"/>
    <col min="16119" max="16119" width="7.5703125" style="226" customWidth="1"/>
    <col min="16120" max="16122" width="7.7109375" style="226" customWidth="1"/>
    <col min="16123" max="16123" width="8.140625" style="226" customWidth="1"/>
    <col min="16124" max="16125" width="7.7109375" style="226" customWidth="1"/>
    <col min="16126" max="16126" width="8.42578125" style="226" customWidth="1"/>
    <col min="16127" max="16127" width="7.7109375" style="226" customWidth="1"/>
    <col min="16128" max="16128" width="12.5703125" style="226" bestFit="1" customWidth="1"/>
    <col min="16129" max="16129" width="12.5703125" style="226" customWidth="1"/>
    <col min="16130" max="16130" width="16.42578125" style="226" bestFit="1" customWidth="1"/>
    <col min="16131" max="16143" width="7.7109375" style="226" customWidth="1"/>
    <col min="16144" max="16144" width="8.85546875" style="226" bestFit="1" customWidth="1"/>
    <col min="16145" max="16145" width="7.7109375" style="226" customWidth="1"/>
    <col min="16146" max="16149" width="12.7109375" style="226" customWidth="1"/>
    <col min="16150" max="16384" width="9.140625" style="226"/>
  </cols>
  <sheetData>
    <row r="1" spans="2:22" ht="31.5" customHeight="1" x14ac:dyDescent="0.5">
      <c r="V1" s="231"/>
    </row>
    <row r="2" spans="2:22" ht="27" customHeight="1" x14ac:dyDescent="0.5">
      <c r="B2" s="400" t="s">
        <v>201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231"/>
    </row>
    <row r="3" spans="2:22" s="233" customFormat="1" ht="27" customHeight="1" x14ac:dyDescent="0.5">
      <c r="B3" s="373" t="s">
        <v>6</v>
      </c>
      <c r="C3" s="373"/>
      <c r="D3" s="373"/>
      <c r="E3" s="232"/>
      <c r="H3" s="234" t="s">
        <v>64</v>
      </c>
      <c r="I3" s="235"/>
      <c r="M3" s="236" t="s">
        <v>65</v>
      </c>
      <c r="N3" s="236"/>
      <c r="O3" s="236"/>
      <c r="P3" s="236"/>
      <c r="Q3" s="236"/>
      <c r="S3" s="236" t="s">
        <v>202</v>
      </c>
      <c r="U3" s="237"/>
      <c r="V3" s="231"/>
    </row>
    <row r="4" spans="2:22" s="233" customFormat="1" ht="27" customHeight="1" x14ac:dyDescent="0.5">
      <c r="B4" s="373" t="s">
        <v>9</v>
      </c>
      <c r="C4" s="373"/>
      <c r="D4" s="373"/>
      <c r="E4" s="373"/>
      <c r="F4" s="373"/>
      <c r="H4" s="234" t="s">
        <v>64</v>
      </c>
      <c r="I4" s="235"/>
      <c r="M4" s="402" t="s">
        <v>203</v>
      </c>
      <c r="N4" s="402"/>
      <c r="O4" s="234"/>
      <c r="P4" s="234"/>
      <c r="Q4" s="234"/>
      <c r="R4" s="236"/>
      <c r="S4" s="403" t="s">
        <v>66</v>
      </c>
      <c r="T4" s="403"/>
      <c r="U4" s="403"/>
      <c r="V4" s="231"/>
    </row>
    <row r="5" spans="2:22" s="233" customFormat="1" ht="27" customHeight="1" x14ac:dyDescent="0.5">
      <c r="B5" s="373" t="s">
        <v>204</v>
      </c>
      <c r="C5" s="373"/>
      <c r="D5" s="373"/>
      <c r="E5" s="373"/>
      <c r="F5" s="373"/>
      <c r="G5" s="232"/>
      <c r="H5" s="234"/>
      <c r="M5" s="232" t="s">
        <v>71</v>
      </c>
      <c r="N5" s="239"/>
      <c r="O5" s="232"/>
      <c r="P5" s="232"/>
      <c r="Q5" s="232"/>
      <c r="R5" s="236"/>
      <c r="S5" s="403" t="s">
        <v>205</v>
      </c>
      <c r="T5" s="403"/>
      <c r="U5" s="403"/>
      <c r="V5" s="231"/>
    </row>
    <row r="6" spans="2:22" s="233" customFormat="1" ht="27" customHeight="1" x14ac:dyDescent="0.5">
      <c r="B6" s="378" t="s">
        <v>69</v>
      </c>
      <c r="C6" s="378"/>
      <c r="D6" s="378"/>
      <c r="E6" s="378"/>
      <c r="F6" s="378"/>
      <c r="G6" s="378"/>
      <c r="H6" s="234"/>
      <c r="M6" s="232" t="s">
        <v>71</v>
      </c>
      <c r="N6" s="239"/>
      <c r="O6" s="232"/>
      <c r="P6" s="232"/>
      <c r="Q6" s="232"/>
      <c r="R6" s="240"/>
      <c r="T6" s="237"/>
      <c r="U6" s="236"/>
      <c r="V6" s="231"/>
    </row>
    <row r="7" spans="2:22" s="233" customFormat="1" ht="27" customHeight="1" x14ac:dyDescent="0.5">
      <c r="B7" s="373" t="s">
        <v>206</v>
      </c>
      <c r="C7" s="373"/>
      <c r="D7" s="373"/>
      <c r="E7" s="373"/>
      <c r="F7" s="373"/>
      <c r="G7" s="373"/>
      <c r="H7" s="232"/>
      <c r="I7" s="232"/>
      <c r="J7" s="232"/>
      <c r="K7" s="232"/>
      <c r="M7" s="232" t="s">
        <v>71</v>
      </c>
      <c r="N7" s="240"/>
      <c r="O7" s="236"/>
      <c r="P7" s="236"/>
      <c r="Q7" s="236"/>
      <c r="R7" s="240"/>
      <c r="T7" s="237"/>
      <c r="U7" s="236"/>
      <c r="V7" s="231"/>
    </row>
    <row r="8" spans="2:22" s="233" customFormat="1" ht="27" customHeight="1" x14ac:dyDescent="0.5">
      <c r="B8" s="373" t="s">
        <v>207</v>
      </c>
      <c r="C8" s="373"/>
      <c r="D8" s="373"/>
      <c r="E8" s="373"/>
      <c r="F8" s="373"/>
      <c r="G8" s="373"/>
      <c r="H8" s="241"/>
      <c r="I8" s="241"/>
      <c r="J8" s="241"/>
      <c r="K8" s="241"/>
      <c r="M8" s="242" t="s">
        <v>71</v>
      </c>
      <c r="N8" s="240"/>
      <c r="O8" s="236"/>
      <c r="P8" s="236"/>
      <c r="Q8" s="236"/>
      <c r="R8" s="240"/>
      <c r="T8" s="237"/>
      <c r="U8" s="236"/>
      <c r="V8" s="231"/>
    </row>
    <row r="9" spans="2:22" s="233" customFormat="1" ht="23.25" x14ac:dyDescent="0.5">
      <c r="B9" s="374" t="s">
        <v>70</v>
      </c>
      <c r="C9" s="374"/>
      <c r="D9" s="374"/>
      <c r="E9" s="374"/>
      <c r="F9" s="374"/>
      <c r="G9" s="374"/>
      <c r="H9" s="243"/>
      <c r="M9" s="242" t="s">
        <v>71</v>
      </c>
      <c r="N9" s="240"/>
      <c r="O9" s="244"/>
      <c r="P9" s="244"/>
      <c r="Q9" s="400"/>
      <c r="R9" s="400"/>
      <c r="S9" s="236"/>
      <c r="T9" s="236"/>
      <c r="U9" s="236"/>
      <c r="V9" s="231"/>
    </row>
    <row r="10" spans="2:22" s="233" customFormat="1" ht="23.25" x14ac:dyDescent="0.5">
      <c r="B10" s="401" t="s">
        <v>11</v>
      </c>
      <c r="C10" s="401"/>
      <c r="D10" s="401"/>
      <c r="E10" s="401"/>
      <c r="F10" s="401"/>
      <c r="G10" s="401"/>
      <c r="H10" s="243"/>
      <c r="M10" s="242"/>
      <c r="N10" s="240"/>
      <c r="O10" s="244"/>
      <c r="P10" s="244"/>
      <c r="Q10" s="243"/>
      <c r="R10" s="243"/>
      <c r="S10" s="236"/>
      <c r="T10" s="236"/>
      <c r="U10" s="236"/>
      <c r="V10" s="231"/>
    </row>
    <row r="11" spans="2:22" s="231" customFormat="1" ht="23.25" customHeight="1" x14ac:dyDescent="0.55000000000000004">
      <c r="B11" s="245"/>
      <c r="C11" s="246"/>
      <c r="D11" s="247"/>
      <c r="E11" s="243"/>
      <c r="F11" s="243"/>
      <c r="G11" s="243"/>
      <c r="H11" s="243"/>
      <c r="I11" s="236"/>
      <c r="J11" s="236"/>
      <c r="K11" s="236"/>
      <c r="L11" s="236"/>
      <c r="M11" s="236"/>
      <c r="N11" s="236"/>
      <c r="O11" s="236"/>
      <c r="P11" s="236"/>
      <c r="Q11" s="242"/>
      <c r="R11" s="232"/>
      <c r="S11" s="242"/>
      <c r="T11" s="233"/>
      <c r="U11" s="244" t="s">
        <v>208</v>
      </c>
      <c r="V11" s="226"/>
    </row>
    <row r="12" spans="2:22" s="231" customFormat="1" ht="23.25" x14ac:dyDescent="0.5">
      <c r="B12" s="248" t="s">
        <v>209</v>
      </c>
      <c r="C12" s="249" t="s">
        <v>210</v>
      </c>
      <c r="D12" s="250" t="s">
        <v>21</v>
      </c>
      <c r="E12" s="395" t="s">
        <v>14</v>
      </c>
      <c r="F12" s="398" t="s">
        <v>211</v>
      </c>
      <c r="G12" s="394" t="s">
        <v>211</v>
      </c>
      <c r="H12" s="394"/>
      <c r="I12" s="394"/>
      <c r="J12" s="395" t="s">
        <v>212</v>
      </c>
      <c r="K12" s="397" t="s">
        <v>212</v>
      </c>
      <c r="L12" s="397"/>
      <c r="M12" s="397"/>
      <c r="N12" s="398" t="s">
        <v>213</v>
      </c>
      <c r="O12" s="394" t="s">
        <v>213</v>
      </c>
      <c r="P12" s="394"/>
      <c r="Q12" s="394"/>
      <c r="R12" s="395" t="s">
        <v>214</v>
      </c>
      <c r="S12" s="397" t="s">
        <v>214</v>
      </c>
      <c r="T12" s="397"/>
      <c r="U12" s="397"/>
      <c r="V12" s="226"/>
    </row>
    <row r="13" spans="2:22" s="231" customFormat="1" ht="23.25" x14ac:dyDescent="0.5">
      <c r="B13" s="251" t="s">
        <v>79</v>
      </c>
      <c r="C13" s="252"/>
      <c r="D13" s="253" t="s">
        <v>22</v>
      </c>
      <c r="E13" s="396"/>
      <c r="F13" s="399"/>
      <c r="G13" s="254" t="s">
        <v>23</v>
      </c>
      <c r="H13" s="254" t="s">
        <v>24</v>
      </c>
      <c r="I13" s="254" t="s">
        <v>25</v>
      </c>
      <c r="J13" s="396"/>
      <c r="K13" s="255" t="s">
        <v>215</v>
      </c>
      <c r="L13" s="255" t="s">
        <v>28</v>
      </c>
      <c r="M13" s="255" t="s">
        <v>29</v>
      </c>
      <c r="N13" s="399"/>
      <c r="O13" s="254" t="s">
        <v>30</v>
      </c>
      <c r="P13" s="256" t="s">
        <v>31</v>
      </c>
      <c r="Q13" s="254" t="s">
        <v>32</v>
      </c>
      <c r="R13" s="396"/>
      <c r="S13" s="255" t="s">
        <v>33</v>
      </c>
      <c r="T13" s="255" t="s">
        <v>34</v>
      </c>
      <c r="U13" s="255" t="s">
        <v>35</v>
      </c>
      <c r="V13" s="226"/>
    </row>
    <row r="14" spans="2:22" s="231" customFormat="1" ht="23.25" x14ac:dyDescent="0.5">
      <c r="B14" s="248" t="s">
        <v>14</v>
      </c>
      <c r="C14" s="257" t="s">
        <v>216</v>
      </c>
      <c r="D14" s="253" t="s">
        <v>21</v>
      </c>
      <c r="E14" s="258"/>
      <c r="F14" s="259"/>
      <c r="G14" s="260"/>
      <c r="H14" s="260"/>
      <c r="I14" s="260"/>
      <c r="J14" s="259"/>
      <c r="K14" s="260"/>
      <c r="L14" s="260"/>
      <c r="M14" s="260"/>
      <c r="N14" s="258"/>
      <c r="O14" s="258"/>
      <c r="P14" s="258"/>
      <c r="Q14" s="258"/>
      <c r="R14" s="258"/>
      <c r="S14" s="258"/>
      <c r="T14" s="258"/>
      <c r="U14" s="258"/>
      <c r="V14" s="226"/>
    </row>
    <row r="15" spans="2:22" ht="23.25" x14ac:dyDescent="0.5">
      <c r="B15" s="261"/>
      <c r="C15" s="257"/>
      <c r="D15" s="253" t="s">
        <v>22</v>
      </c>
      <c r="E15" s="262"/>
      <c r="F15" s="263"/>
      <c r="G15" s="254"/>
      <c r="H15" s="254"/>
      <c r="I15" s="254"/>
      <c r="J15" s="262"/>
      <c r="K15" s="255"/>
      <c r="L15" s="255"/>
      <c r="M15" s="255"/>
      <c r="N15" s="263"/>
      <c r="O15" s="254"/>
      <c r="P15" s="256"/>
      <c r="Q15" s="254"/>
      <c r="R15" s="262"/>
      <c r="S15" s="255"/>
      <c r="T15" s="255"/>
      <c r="U15" s="255"/>
    </row>
    <row r="16" spans="2:22" ht="17.25" customHeight="1" x14ac:dyDescent="0.5">
      <c r="B16" s="264" t="s">
        <v>217</v>
      </c>
      <c r="C16" s="265" t="s">
        <v>216</v>
      </c>
      <c r="D16" s="266" t="s">
        <v>21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  <c r="K16" s="267">
        <v>0</v>
      </c>
      <c r="L16" s="267">
        <v>0</v>
      </c>
      <c r="M16" s="267">
        <v>0</v>
      </c>
      <c r="N16" s="267">
        <v>0</v>
      </c>
      <c r="O16" s="267">
        <v>0</v>
      </c>
      <c r="P16" s="267">
        <v>0</v>
      </c>
      <c r="Q16" s="267">
        <v>0</v>
      </c>
      <c r="R16" s="267">
        <v>0</v>
      </c>
      <c r="S16" s="267">
        <v>0</v>
      </c>
      <c r="T16" s="267">
        <v>0</v>
      </c>
      <c r="U16" s="267">
        <v>0</v>
      </c>
    </row>
    <row r="17" spans="1:22" ht="15" customHeight="1" x14ac:dyDescent="0.5">
      <c r="B17" s="269"/>
      <c r="C17" s="270"/>
      <c r="D17" s="271" t="s">
        <v>22</v>
      </c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</row>
    <row r="18" spans="1:22" ht="18" customHeight="1" x14ac:dyDescent="0.5">
      <c r="B18" s="273" t="s">
        <v>218</v>
      </c>
      <c r="C18" s="274"/>
      <c r="D18" s="275" t="s">
        <v>21</v>
      </c>
      <c r="E18" s="267">
        <v>0</v>
      </c>
      <c r="F18" s="267">
        <v>0</v>
      </c>
      <c r="G18" s="267">
        <v>0</v>
      </c>
      <c r="H18" s="267">
        <v>0</v>
      </c>
      <c r="I18" s="267">
        <v>0</v>
      </c>
      <c r="J18" s="267">
        <v>0</v>
      </c>
      <c r="K18" s="267">
        <v>0</v>
      </c>
      <c r="L18" s="267">
        <v>0</v>
      </c>
      <c r="M18" s="267">
        <v>0</v>
      </c>
      <c r="N18" s="267">
        <v>0</v>
      </c>
      <c r="O18" s="267">
        <v>0</v>
      </c>
      <c r="P18" s="267">
        <v>0</v>
      </c>
      <c r="Q18" s="267">
        <v>0</v>
      </c>
      <c r="R18" s="267">
        <v>0</v>
      </c>
      <c r="S18" s="267">
        <v>0</v>
      </c>
      <c r="T18" s="267">
        <v>0</v>
      </c>
      <c r="U18" s="267">
        <v>0</v>
      </c>
    </row>
    <row r="19" spans="1:22" ht="15.75" customHeight="1" x14ac:dyDescent="0.5">
      <c r="A19" s="276"/>
      <c r="B19" s="277"/>
      <c r="C19" s="278"/>
      <c r="D19" s="279" t="s">
        <v>22</v>
      </c>
      <c r="E19" s="279"/>
      <c r="F19" s="279"/>
      <c r="G19" s="279"/>
      <c r="H19" s="280"/>
      <c r="I19" s="280"/>
      <c r="J19" s="280"/>
      <c r="K19" s="281"/>
      <c r="L19" s="280"/>
      <c r="M19" s="280"/>
      <c r="N19" s="280"/>
      <c r="O19" s="281"/>
      <c r="P19" s="280"/>
      <c r="Q19" s="280"/>
      <c r="R19" s="280"/>
      <c r="S19" s="281"/>
      <c r="T19" s="280"/>
      <c r="U19" s="280"/>
    </row>
    <row r="20" spans="1:22" ht="22.5" x14ac:dyDescent="0.5">
      <c r="B20" s="282" t="s">
        <v>219</v>
      </c>
      <c r="C20" s="265" t="s">
        <v>216</v>
      </c>
      <c r="D20" s="266" t="s">
        <v>21</v>
      </c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</row>
    <row r="21" spans="1:22" ht="17.25" customHeight="1" x14ac:dyDescent="0.5">
      <c r="B21" s="277"/>
      <c r="C21" s="278"/>
      <c r="D21" s="279" t="s">
        <v>22</v>
      </c>
      <c r="E21" s="284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</row>
    <row r="22" spans="1:22" ht="21" customHeight="1" x14ac:dyDescent="0.5">
      <c r="B22" s="282" t="s">
        <v>220</v>
      </c>
      <c r="C22" s="265" t="s">
        <v>216</v>
      </c>
      <c r="D22" s="266" t="s">
        <v>21</v>
      </c>
      <c r="E22" s="283"/>
      <c r="F22" s="285"/>
      <c r="G22" s="286"/>
      <c r="H22" s="286"/>
      <c r="I22" s="286"/>
      <c r="J22" s="285"/>
      <c r="K22" s="286"/>
      <c r="L22" s="286"/>
      <c r="M22" s="286"/>
      <c r="N22" s="285"/>
      <c r="O22" s="286"/>
      <c r="P22" s="286"/>
      <c r="Q22" s="286"/>
      <c r="R22" s="287"/>
      <c r="S22" s="286"/>
      <c r="T22" s="286"/>
      <c r="U22" s="286"/>
    </row>
    <row r="23" spans="1:22" s="231" customFormat="1" ht="18.75" customHeight="1" x14ac:dyDescent="0.5">
      <c r="B23" s="277"/>
      <c r="C23" s="278"/>
      <c r="D23" s="279" t="s">
        <v>22</v>
      </c>
      <c r="E23" s="279"/>
      <c r="F23" s="279"/>
      <c r="G23" s="279"/>
      <c r="H23" s="280"/>
      <c r="I23" s="280"/>
      <c r="J23" s="280"/>
      <c r="K23" s="281"/>
      <c r="L23" s="280"/>
      <c r="M23" s="280"/>
      <c r="N23" s="280"/>
      <c r="O23" s="281"/>
      <c r="P23" s="280"/>
      <c r="Q23" s="280"/>
      <c r="R23" s="280"/>
      <c r="S23" s="281"/>
      <c r="T23" s="280"/>
      <c r="U23" s="280"/>
      <c r="V23" s="226"/>
    </row>
    <row r="24" spans="1:22" s="231" customFormat="1" ht="18.75" hidden="1" customHeight="1" x14ac:dyDescent="0.5">
      <c r="B24" s="288" t="s">
        <v>175</v>
      </c>
      <c r="C24" s="289"/>
      <c r="D24" s="290" t="s">
        <v>21</v>
      </c>
      <c r="E24" s="291">
        <f>SUM(E29,E35,E41,E47,E53)</f>
        <v>0.65250000000000008</v>
      </c>
      <c r="F24" s="291">
        <f t="shared" ref="F24:U24" si="0">SUM(F29,F35,F41,F47,F53)</f>
        <v>9.7799999999999998E-2</v>
      </c>
      <c r="G24" s="291">
        <f t="shared" si="0"/>
        <v>3.2599999999999997E-2</v>
      </c>
      <c r="H24" s="291">
        <f t="shared" si="0"/>
        <v>3.2599999999999997E-2</v>
      </c>
      <c r="I24" s="291">
        <f t="shared" si="0"/>
        <v>3.2599999999999997E-2</v>
      </c>
      <c r="J24" s="291">
        <f t="shared" si="0"/>
        <v>0.22839999999999999</v>
      </c>
      <c r="K24" s="291">
        <f t="shared" si="0"/>
        <v>7.6100000000000001E-2</v>
      </c>
      <c r="L24" s="291">
        <f t="shared" si="0"/>
        <v>7.6100000000000001E-2</v>
      </c>
      <c r="M24" s="291">
        <f t="shared" si="0"/>
        <v>7.6200000000000004E-2</v>
      </c>
      <c r="N24" s="291">
        <f t="shared" si="0"/>
        <v>0.1958</v>
      </c>
      <c r="O24" s="291">
        <f t="shared" si="0"/>
        <v>6.5199999999999994E-2</v>
      </c>
      <c r="P24" s="291">
        <f t="shared" si="0"/>
        <v>6.5299999999999997E-2</v>
      </c>
      <c r="Q24" s="291">
        <f t="shared" si="0"/>
        <v>6.5299999999999997E-2</v>
      </c>
      <c r="R24" s="291">
        <f t="shared" si="0"/>
        <v>0.1305</v>
      </c>
      <c r="S24" s="291">
        <f t="shared" si="0"/>
        <v>4.3499999999999997E-2</v>
      </c>
      <c r="T24" s="291">
        <f t="shared" si="0"/>
        <v>4.3499999999999997E-2</v>
      </c>
      <c r="U24" s="291">
        <f t="shared" si="0"/>
        <v>4.3499999999999997E-2</v>
      </c>
      <c r="V24" s="226"/>
    </row>
    <row r="25" spans="1:22" s="231" customFormat="1" ht="18.75" hidden="1" customHeight="1" x14ac:dyDescent="0.5">
      <c r="B25" s="288"/>
      <c r="C25" s="289"/>
      <c r="D25" s="292" t="s">
        <v>22</v>
      </c>
      <c r="E25" s="292"/>
      <c r="F25" s="292"/>
      <c r="G25" s="292"/>
      <c r="H25" s="293"/>
      <c r="I25" s="293"/>
      <c r="J25" s="293"/>
      <c r="K25" s="294"/>
      <c r="L25" s="293"/>
      <c r="M25" s="293"/>
      <c r="N25" s="293"/>
      <c r="O25" s="294"/>
      <c r="P25" s="293"/>
      <c r="Q25" s="293"/>
      <c r="R25" s="293"/>
      <c r="S25" s="294"/>
      <c r="T25" s="293"/>
      <c r="U25" s="293"/>
      <c r="V25" s="226"/>
    </row>
    <row r="26" spans="1:22" s="231" customFormat="1" ht="23.25" hidden="1" customHeight="1" x14ac:dyDescent="0.5">
      <c r="B26" s="389" t="s">
        <v>221</v>
      </c>
      <c r="C26" s="387" t="s">
        <v>222</v>
      </c>
      <c r="D26" s="295" t="s">
        <v>21</v>
      </c>
      <c r="E26" s="296"/>
      <c r="F26" s="296"/>
      <c r="G26" s="296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26"/>
    </row>
    <row r="27" spans="1:22" s="231" customFormat="1" ht="23.25" hidden="1" x14ac:dyDescent="0.5">
      <c r="B27" s="390"/>
      <c r="C27" s="391"/>
      <c r="D27" s="392" t="s">
        <v>22</v>
      </c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26"/>
    </row>
    <row r="28" spans="1:22" s="231" customFormat="1" ht="23.25" hidden="1" x14ac:dyDescent="0.5">
      <c r="A28" s="276"/>
      <c r="B28" s="299" t="e">
        <f>"รายการ : เพาะชำกล้าไม้ทั่วไป จ. "&amp;#REF!</f>
        <v>#REF!</v>
      </c>
      <c r="C28" s="391"/>
      <c r="D28" s="393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26"/>
    </row>
    <row r="29" spans="1:22" s="231" customFormat="1" ht="23.25" hidden="1" x14ac:dyDescent="0.5">
      <c r="A29" s="300"/>
      <c r="B29" s="299" t="str">
        <f>"[ "  &amp;A28&amp;" กล้า  ]"</f>
        <v>[  กล้า  ]</v>
      </c>
      <c r="C29" s="387" t="s">
        <v>216</v>
      </c>
      <c r="D29" s="295" t="s">
        <v>21</v>
      </c>
      <c r="E29" s="283"/>
      <c r="F29" s="285"/>
      <c r="G29" s="286"/>
      <c r="H29" s="286"/>
      <c r="I29" s="286"/>
      <c r="J29" s="285"/>
      <c r="K29" s="286"/>
      <c r="L29" s="286"/>
      <c r="M29" s="286"/>
      <c r="N29" s="259"/>
      <c r="O29" s="286"/>
      <c r="P29" s="286"/>
      <c r="Q29" s="286"/>
      <c r="R29" s="259"/>
      <c r="S29" s="286"/>
      <c r="T29" s="301"/>
      <c r="U29" s="286"/>
      <c r="V29" s="226"/>
    </row>
    <row r="30" spans="1:22" s="231" customFormat="1" ht="23.25" hidden="1" x14ac:dyDescent="0.5">
      <c r="A30" s="300"/>
      <c r="B30" s="302" t="e">
        <f>"&lt;จังหวัด"&amp;#REF! &amp; "&gt;[*งานดำเนินการเอง] "</f>
        <v>#REF!</v>
      </c>
      <c r="C30" s="388"/>
      <c r="D30" s="303" t="s">
        <v>22</v>
      </c>
      <c r="E30" s="304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226"/>
    </row>
    <row r="31" spans="1:22" s="231" customFormat="1" ht="23.25" hidden="1" x14ac:dyDescent="0.5">
      <c r="A31" s="300"/>
      <c r="B31" s="306" t="s">
        <v>223</v>
      </c>
      <c r="C31" s="379" t="s">
        <v>224</v>
      </c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1"/>
      <c r="V31" s="226"/>
    </row>
    <row r="32" spans="1:22" s="231" customFormat="1" ht="23.25" hidden="1" x14ac:dyDescent="0.5">
      <c r="A32" s="300"/>
      <c r="B32" s="389" t="s">
        <v>221</v>
      </c>
      <c r="C32" s="387" t="s">
        <v>222</v>
      </c>
      <c r="D32" s="295" t="s">
        <v>21</v>
      </c>
      <c r="E32" s="296"/>
      <c r="F32" s="296"/>
      <c r="G32" s="296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26"/>
    </row>
    <row r="33" spans="1:22" s="231" customFormat="1" ht="23.25" hidden="1" x14ac:dyDescent="0.5">
      <c r="A33" s="300"/>
      <c r="B33" s="390"/>
      <c r="C33" s="391"/>
      <c r="D33" s="392" t="s">
        <v>22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26"/>
    </row>
    <row r="34" spans="1:22" s="231" customFormat="1" ht="23.25" hidden="1" x14ac:dyDescent="0.5">
      <c r="A34" s="276"/>
      <c r="B34" s="299" t="e">
        <f>"รายการ : เพาะชำกล้าไม้ทั่วไป จ. "&amp;#REF!</f>
        <v>#REF!</v>
      </c>
      <c r="C34" s="391"/>
      <c r="D34" s="393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26"/>
    </row>
    <row r="35" spans="1:22" s="231" customFormat="1" ht="23.25" hidden="1" x14ac:dyDescent="0.5">
      <c r="A35" s="300"/>
      <c r="B35" s="299" t="str">
        <f>"[ "  &amp;A34&amp;" กล้า  ]"</f>
        <v>[  กล้า  ]</v>
      </c>
      <c r="C35" s="387" t="s">
        <v>216</v>
      </c>
      <c r="D35" s="295" t="s">
        <v>21</v>
      </c>
      <c r="E35" s="283"/>
      <c r="F35" s="259"/>
      <c r="G35" s="260"/>
      <c r="H35" s="260"/>
      <c r="I35" s="260"/>
      <c r="J35" s="259"/>
      <c r="K35" s="260"/>
      <c r="L35" s="260"/>
      <c r="M35" s="260"/>
      <c r="N35" s="259"/>
      <c r="O35" s="260"/>
      <c r="P35" s="260"/>
      <c r="Q35" s="260"/>
      <c r="R35" s="259"/>
      <c r="S35" s="260"/>
      <c r="T35" s="260"/>
      <c r="U35" s="260"/>
      <c r="V35" s="226"/>
    </row>
    <row r="36" spans="1:22" s="231" customFormat="1" ht="23.25" hidden="1" x14ac:dyDescent="0.5">
      <c r="A36" s="300"/>
      <c r="B36" s="299" t="e">
        <f>"&lt;จังหวัด"&amp;#REF!&amp; "&gt;[*งานดำเนินการเอง] "</f>
        <v>#REF!</v>
      </c>
      <c r="C36" s="388"/>
      <c r="D36" s="303" t="s">
        <v>22</v>
      </c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226"/>
    </row>
    <row r="37" spans="1:22" s="231" customFormat="1" ht="23.25" hidden="1" x14ac:dyDescent="0.5">
      <c r="A37" s="300"/>
      <c r="B37" s="306" t="s">
        <v>223</v>
      </c>
      <c r="C37" s="379" t="s">
        <v>224</v>
      </c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1"/>
      <c r="V37" s="226"/>
    </row>
    <row r="38" spans="1:22" s="231" customFormat="1" ht="23.25" hidden="1" x14ac:dyDescent="0.5">
      <c r="A38" s="300"/>
      <c r="B38" s="389" t="s">
        <v>221</v>
      </c>
      <c r="C38" s="387" t="s">
        <v>222</v>
      </c>
      <c r="D38" s="295" t="s">
        <v>21</v>
      </c>
      <c r="E38" s="296"/>
      <c r="F38" s="296"/>
      <c r="G38" s="296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26"/>
    </row>
    <row r="39" spans="1:22" s="231" customFormat="1" ht="23.25" hidden="1" x14ac:dyDescent="0.5">
      <c r="A39" s="300"/>
      <c r="B39" s="390"/>
      <c r="C39" s="391"/>
      <c r="D39" s="392" t="s">
        <v>22</v>
      </c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26"/>
    </row>
    <row r="40" spans="1:22" s="231" customFormat="1" ht="23.25" hidden="1" x14ac:dyDescent="0.5">
      <c r="A40" s="276"/>
      <c r="B40" s="299" t="e">
        <f>"รายการ : เพาะชำกล้าไม้ทั่วไป จ. "&amp;#REF!</f>
        <v>#REF!</v>
      </c>
      <c r="C40" s="391"/>
      <c r="D40" s="393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26"/>
    </row>
    <row r="41" spans="1:22" s="231" customFormat="1" ht="23.25" hidden="1" x14ac:dyDescent="0.5">
      <c r="A41" s="300"/>
      <c r="B41" s="299" t="str">
        <f>"[ "  &amp;A40&amp;" กล้า  ]"</f>
        <v>[  กล้า  ]</v>
      </c>
      <c r="C41" s="387" t="s">
        <v>216</v>
      </c>
      <c r="D41" s="295" t="s">
        <v>21</v>
      </c>
      <c r="E41" s="283"/>
      <c r="F41" s="259"/>
      <c r="G41" s="286"/>
      <c r="H41" s="286"/>
      <c r="I41" s="286"/>
      <c r="J41" s="259"/>
      <c r="K41" s="286"/>
      <c r="L41" s="286"/>
      <c r="M41" s="286"/>
      <c r="N41" s="259"/>
      <c r="O41" s="286"/>
      <c r="P41" s="286"/>
      <c r="Q41" s="286"/>
      <c r="R41" s="259"/>
      <c r="S41" s="286"/>
      <c r="T41" s="286"/>
      <c r="U41" s="286"/>
      <c r="V41" s="226"/>
    </row>
    <row r="42" spans="1:22" s="231" customFormat="1" ht="23.25" hidden="1" x14ac:dyDescent="0.5">
      <c r="A42" s="300"/>
      <c r="B42" s="302" t="e">
        <f>"&lt;จังหวัด"&amp;#REF!&amp; "&gt;[*งานดำเนินการเอง] "</f>
        <v>#REF!</v>
      </c>
      <c r="C42" s="388"/>
      <c r="D42" s="303" t="s">
        <v>22</v>
      </c>
      <c r="E42" s="304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226"/>
    </row>
    <row r="43" spans="1:22" s="231" customFormat="1" ht="23.25" hidden="1" x14ac:dyDescent="0.5">
      <c r="A43" s="300"/>
      <c r="B43" s="306" t="s">
        <v>223</v>
      </c>
      <c r="C43" s="379" t="s">
        <v>224</v>
      </c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1"/>
      <c r="V43" s="226"/>
    </row>
    <row r="44" spans="1:22" s="231" customFormat="1" ht="23.25" hidden="1" x14ac:dyDescent="0.5">
      <c r="A44" s="300"/>
      <c r="B44" s="389" t="s">
        <v>221</v>
      </c>
      <c r="C44" s="387" t="s">
        <v>222</v>
      </c>
      <c r="D44" s="295" t="s">
        <v>21</v>
      </c>
      <c r="E44" s="296"/>
      <c r="F44" s="296"/>
      <c r="G44" s="296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26"/>
    </row>
    <row r="45" spans="1:22" s="231" customFormat="1" ht="23.25" hidden="1" x14ac:dyDescent="0.5">
      <c r="A45" s="300"/>
      <c r="B45" s="390"/>
      <c r="C45" s="391"/>
      <c r="D45" s="392" t="s">
        <v>22</v>
      </c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26"/>
    </row>
    <row r="46" spans="1:22" s="231" customFormat="1" ht="23.25" hidden="1" x14ac:dyDescent="0.5">
      <c r="A46" s="276"/>
      <c r="B46" s="299" t="e">
        <f>"รายการ : เพาะชำกล้าไม้ทั่วไป จ. "&amp;#REF!</f>
        <v>#REF!</v>
      </c>
      <c r="C46" s="391"/>
      <c r="D46" s="393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26"/>
    </row>
    <row r="47" spans="1:22" ht="21.95" hidden="1" customHeight="1" x14ac:dyDescent="0.5">
      <c r="A47" s="300"/>
      <c r="B47" s="299" t="str">
        <f>"[ "  &amp;A46&amp;" กล้า  ]"</f>
        <v>[  กล้า  ]</v>
      </c>
      <c r="C47" s="387" t="s">
        <v>216</v>
      </c>
      <c r="D47" s="295" t="s">
        <v>21</v>
      </c>
      <c r="E47" s="283"/>
      <c r="F47" s="285"/>
      <c r="G47" s="307"/>
      <c r="H47" s="307"/>
      <c r="I47" s="307"/>
      <c r="J47" s="259"/>
      <c r="K47" s="286"/>
      <c r="L47" s="286"/>
      <c r="M47" s="286"/>
      <c r="N47" s="259"/>
      <c r="O47" s="286"/>
      <c r="P47" s="286"/>
      <c r="Q47" s="286"/>
      <c r="R47" s="259"/>
      <c r="S47" s="286"/>
      <c r="T47" s="286"/>
      <c r="U47" s="286"/>
    </row>
    <row r="48" spans="1:22" ht="21.95" hidden="1" customHeight="1" x14ac:dyDescent="0.5">
      <c r="A48" s="300"/>
      <c r="B48" s="299" t="e">
        <f>"&lt;จังหวัด"&amp;#REF!&amp; "&gt;[*งานดำเนินการเอง] "</f>
        <v>#REF!</v>
      </c>
      <c r="C48" s="388"/>
      <c r="D48" s="303" t="s">
        <v>22</v>
      </c>
      <c r="E48" s="304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</row>
    <row r="49" spans="1:21" ht="21.95" hidden="1" customHeight="1" x14ac:dyDescent="0.5">
      <c r="A49" s="300"/>
      <c r="B49" s="306" t="s">
        <v>223</v>
      </c>
      <c r="C49" s="379" t="s">
        <v>224</v>
      </c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1"/>
    </row>
    <row r="50" spans="1:21" ht="21.95" hidden="1" customHeight="1" x14ac:dyDescent="0.5">
      <c r="A50" s="300"/>
      <c r="B50" s="389" t="s">
        <v>221</v>
      </c>
      <c r="C50" s="387" t="s">
        <v>222</v>
      </c>
      <c r="D50" s="295" t="s">
        <v>21</v>
      </c>
      <c r="E50" s="296" t="s">
        <v>225</v>
      </c>
      <c r="F50" s="296" t="s">
        <v>225</v>
      </c>
      <c r="G50" s="296" t="s">
        <v>225</v>
      </c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</row>
    <row r="51" spans="1:21" ht="21.95" hidden="1" customHeight="1" x14ac:dyDescent="0.5">
      <c r="A51" s="300"/>
      <c r="B51" s="390"/>
      <c r="C51" s="391"/>
      <c r="D51" s="392" t="s">
        <v>22</v>
      </c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</row>
    <row r="52" spans="1:21" ht="21.95" hidden="1" customHeight="1" x14ac:dyDescent="0.5">
      <c r="A52" s="276"/>
      <c r="B52" s="299" t="e">
        <f>"รายการ : เพาะชำกล้าไม้ทั่วไป จ. "&amp;#REF!</f>
        <v>#REF!</v>
      </c>
      <c r="C52" s="391"/>
      <c r="D52" s="393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</row>
    <row r="53" spans="1:21" ht="21.95" hidden="1" customHeight="1" x14ac:dyDescent="0.5">
      <c r="A53" s="300"/>
      <c r="B53" s="299" t="str">
        <f>"[ "  &amp;A52&amp;" กล้า  ]"</f>
        <v>[  กล้า  ]</v>
      </c>
      <c r="C53" s="387" t="s">
        <v>216</v>
      </c>
      <c r="D53" s="295" t="s">
        <v>21</v>
      </c>
      <c r="E53" s="283">
        <f>F53+J53+N53+R53</f>
        <v>0.65250000000000008</v>
      </c>
      <c r="F53" s="285">
        <f>SUM(G53:I53)</f>
        <v>9.7799999999999998E-2</v>
      </c>
      <c r="G53" s="260">
        <f>[4]สงป.302!D114</f>
        <v>3.2599999999999997E-2</v>
      </c>
      <c r="H53" s="260">
        <f>[4]สงป.302!E114</f>
        <v>3.2599999999999997E-2</v>
      </c>
      <c r="I53" s="260">
        <f>[4]สงป.302!F114</f>
        <v>3.2599999999999997E-2</v>
      </c>
      <c r="J53" s="259">
        <f>SUM(K53:M53)</f>
        <v>0.22839999999999999</v>
      </c>
      <c r="K53" s="260">
        <f>[4]สงป.302!H114</f>
        <v>7.6100000000000001E-2</v>
      </c>
      <c r="L53" s="260">
        <f>[4]สงป.302!I114</f>
        <v>7.6100000000000001E-2</v>
      </c>
      <c r="M53" s="260">
        <f>[4]สงป.302!J114</f>
        <v>7.6200000000000004E-2</v>
      </c>
      <c r="N53" s="259">
        <f>SUM(O53:Q53)</f>
        <v>0.1958</v>
      </c>
      <c r="O53" s="260">
        <f>[4]สงป.302!L114</f>
        <v>6.5199999999999994E-2</v>
      </c>
      <c r="P53" s="260">
        <f>[4]สงป.302!M114</f>
        <v>6.5299999999999997E-2</v>
      </c>
      <c r="Q53" s="260">
        <f>[4]สงป.302!N114</f>
        <v>6.5299999999999997E-2</v>
      </c>
      <c r="R53" s="259">
        <f>SUM(S53:U53)</f>
        <v>0.1305</v>
      </c>
      <c r="S53" s="260">
        <f>[4]สงป.302!P114</f>
        <v>4.3499999999999997E-2</v>
      </c>
      <c r="T53" s="260">
        <f>[4]สงป.302!Q114</f>
        <v>4.3499999999999997E-2</v>
      </c>
      <c r="U53" s="260">
        <f>[4]สงป.302!R114</f>
        <v>4.3499999999999997E-2</v>
      </c>
    </row>
    <row r="54" spans="1:21" ht="21.95" hidden="1" customHeight="1" x14ac:dyDescent="0.5">
      <c r="A54" s="300"/>
      <c r="B54" s="302" t="e">
        <f>"&lt;จังหวัด"&amp;#REF!&amp; "&gt;[*งานดำเนินการเอง] "</f>
        <v>#REF!</v>
      </c>
      <c r="C54" s="388"/>
      <c r="D54" s="303" t="s">
        <v>22</v>
      </c>
      <c r="E54" s="304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</row>
    <row r="55" spans="1:21" ht="21.95" hidden="1" customHeight="1" x14ac:dyDescent="0.5">
      <c r="A55" s="300"/>
      <c r="B55" s="306" t="s">
        <v>223</v>
      </c>
      <c r="C55" s="379" t="s">
        <v>224</v>
      </c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1"/>
    </row>
    <row r="56" spans="1:21" ht="21.95" hidden="1" customHeight="1" x14ac:dyDescent="0.5">
      <c r="A56" s="300"/>
      <c r="B56" s="308" t="s">
        <v>226</v>
      </c>
      <c r="C56" s="289"/>
      <c r="D56" s="290" t="s">
        <v>21</v>
      </c>
      <c r="E56" s="291">
        <f>SUM(E61,E67,E73,E79,E84)</f>
        <v>3.1919999999999993</v>
      </c>
      <c r="F56" s="291">
        <f t="shared" ref="F56:U56" si="1">SUM(F61,F67,F73,F79,F84)</f>
        <v>0.4788</v>
      </c>
      <c r="G56" s="291">
        <f t="shared" si="1"/>
        <v>0.15960000000000002</v>
      </c>
      <c r="H56" s="291">
        <f t="shared" si="1"/>
        <v>0.15960000000000002</v>
      </c>
      <c r="I56" s="291">
        <f t="shared" si="1"/>
        <v>0.15960000000000002</v>
      </c>
      <c r="J56" s="291">
        <f t="shared" si="1"/>
        <v>1.1171999999999997</v>
      </c>
      <c r="K56" s="291">
        <f t="shared" si="1"/>
        <v>0.37239999999999995</v>
      </c>
      <c r="L56" s="291">
        <f t="shared" si="1"/>
        <v>0.37239999999999995</v>
      </c>
      <c r="M56" s="291">
        <f t="shared" si="1"/>
        <v>0.37239999999999995</v>
      </c>
      <c r="N56" s="291">
        <f t="shared" si="1"/>
        <v>0.95760000000000001</v>
      </c>
      <c r="O56" s="291">
        <f t="shared" si="1"/>
        <v>0.31920000000000004</v>
      </c>
      <c r="P56" s="291">
        <f t="shared" si="1"/>
        <v>0.31920000000000004</v>
      </c>
      <c r="Q56" s="291">
        <f t="shared" si="1"/>
        <v>0.31920000000000004</v>
      </c>
      <c r="R56" s="291">
        <f t="shared" si="1"/>
        <v>0.63840000000000008</v>
      </c>
      <c r="S56" s="291">
        <f t="shared" si="1"/>
        <v>0.21280000000000002</v>
      </c>
      <c r="T56" s="291">
        <f t="shared" si="1"/>
        <v>0.21280000000000002</v>
      </c>
      <c r="U56" s="291">
        <f t="shared" si="1"/>
        <v>0.21280000000000002</v>
      </c>
    </row>
    <row r="57" spans="1:21" ht="21.95" hidden="1" customHeight="1" x14ac:dyDescent="0.5">
      <c r="A57" s="300"/>
      <c r="B57" s="288"/>
      <c r="C57" s="289"/>
      <c r="D57" s="292" t="s">
        <v>22</v>
      </c>
      <c r="E57" s="292"/>
      <c r="F57" s="292"/>
      <c r="G57" s="292"/>
      <c r="H57" s="293"/>
      <c r="I57" s="293"/>
      <c r="J57" s="293"/>
      <c r="K57" s="294"/>
      <c r="L57" s="293"/>
      <c r="M57" s="293"/>
      <c r="N57" s="293"/>
      <c r="O57" s="294"/>
      <c r="P57" s="293"/>
      <c r="Q57" s="293"/>
      <c r="R57" s="293"/>
      <c r="S57" s="294"/>
      <c r="T57" s="293"/>
      <c r="U57" s="293"/>
    </row>
    <row r="58" spans="1:21" ht="21.95" hidden="1" customHeight="1" x14ac:dyDescent="0.5">
      <c r="A58" s="276"/>
      <c r="B58" s="389" t="s">
        <v>221</v>
      </c>
      <c r="C58" s="387" t="s">
        <v>222</v>
      </c>
      <c r="D58" s="295" t="s">
        <v>21</v>
      </c>
      <c r="E58" s="296" t="s">
        <v>225</v>
      </c>
      <c r="F58" s="296" t="s">
        <v>225</v>
      </c>
      <c r="G58" s="296" t="s">
        <v>225</v>
      </c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</row>
    <row r="59" spans="1:21" ht="21.95" hidden="1" customHeight="1" x14ac:dyDescent="0.5">
      <c r="A59" s="300"/>
      <c r="B59" s="390"/>
      <c r="C59" s="391"/>
      <c r="D59" s="392" t="s">
        <v>22</v>
      </c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</row>
    <row r="60" spans="1:21" ht="21.95" hidden="1" customHeight="1" x14ac:dyDescent="0.5">
      <c r="A60" s="300"/>
      <c r="B60" s="299" t="e">
        <f>"รายการ : จัดทำกล้าไม้ขนาดใหญ่ จ. "&amp;#REF!</f>
        <v>#REF!</v>
      </c>
      <c r="C60" s="391"/>
      <c r="D60" s="393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</row>
    <row r="61" spans="1:21" s="309" customFormat="1" ht="21.95" hidden="1" customHeight="1" x14ac:dyDescent="0.5">
      <c r="A61" s="226"/>
      <c r="B61" s="299" t="str">
        <f>"[ "  &amp;A58&amp;" กล้า  ]"</f>
        <v>[  กล้า  ]</v>
      </c>
      <c r="C61" s="387" t="s">
        <v>216</v>
      </c>
      <c r="D61" s="295" t="s">
        <v>21</v>
      </c>
      <c r="E61" s="283">
        <f>F61+J61+N61+R61</f>
        <v>0.68399999999999994</v>
      </c>
      <c r="F61" s="285">
        <f>SUM(G61:I61)</f>
        <v>0.1026</v>
      </c>
      <c r="G61" s="286">
        <f>[4]สงป.302!D116</f>
        <v>3.4200000000000001E-2</v>
      </c>
      <c r="H61" s="286">
        <f>[4]สงป.302!E116</f>
        <v>3.4200000000000001E-2</v>
      </c>
      <c r="I61" s="286">
        <f>[4]สงป.302!F116</f>
        <v>3.4200000000000001E-2</v>
      </c>
      <c r="J61" s="285">
        <f>SUM(K61:M61)</f>
        <v>0.23939999999999995</v>
      </c>
      <c r="K61" s="286">
        <f>[4]สงป.302!H116</f>
        <v>7.9799999999999982E-2</v>
      </c>
      <c r="L61" s="286">
        <f>[4]สงป.302!I116</f>
        <v>7.9799999999999982E-2</v>
      </c>
      <c r="M61" s="286">
        <f>[4]สงป.302!J116</f>
        <v>7.9799999999999982E-2</v>
      </c>
      <c r="N61" s="259">
        <f>SUM(O61:Q61)</f>
        <v>0.20519999999999999</v>
      </c>
      <c r="O61" s="286">
        <f>[4]สงป.302!L116</f>
        <v>6.8400000000000002E-2</v>
      </c>
      <c r="P61" s="286">
        <f>[4]สงป.302!M116</f>
        <v>6.8400000000000002E-2</v>
      </c>
      <c r="Q61" s="286">
        <f>[4]สงป.302!N116</f>
        <v>6.8400000000000002E-2</v>
      </c>
      <c r="R61" s="259">
        <f>SUM(S61:U61)</f>
        <v>0.1368</v>
      </c>
      <c r="S61" s="286">
        <f>[4]สงป.302!P116</f>
        <v>4.5600000000000002E-2</v>
      </c>
      <c r="T61" s="301">
        <f>[4]สงป.302!Q116</f>
        <v>4.5600000000000002E-2</v>
      </c>
      <c r="U61" s="286">
        <f>[4]สงป.302!R116</f>
        <v>4.5600000000000002E-2</v>
      </c>
    </row>
    <row r="62" spans="1:21" s="309" customFormat="1" ht="21.95" hidden="1" customHeight="1" x14ac:dyDescent="0.5">
      <c r="A62" s="226"/>
      <c r="B62" s="299" t="e">
        <f>"&lt;จังหวัด"&amp;#REF! &amp; "&gt;[*งานดำเนินการเอง] "</f>
        <v>#REF!</v>
      </c>
      <c r="C62" s="388"/>
      <c r="D62" s="303" t="s">
        <v>22</v>
      </c>
      <c r="E62" s="304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</row>
    <row r="63" spans="1:21" ht="21.95" hidden="1" customHeight="1" x14ac:dyDescent="0.5">
      <c r="A63" s="300"/>
      <c r="B63" s="306" t="s">
        <v>223</v>
      </c>
      <c r="C63" s="379" t="s">
        <v>224</v>
      </c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380"/>
      <c r="S63" s="380"/>
      <c r="T63" s="380"/>
      <c r="U63" s="381"/>
    </row>
    <row r="64" spans="1:21" ht="21.95" hidden="1" customHeight="1" x14ac:dyDescent="0.5">
      <c r="A64" s="276"/>
      <c r="B64" s="389" t="s">
        <v>221</v>
      </c>
      <c r="C64" s="387" t="s">
        <v>222</v>
      </c>
      <c r="D64" s="295" t="s">
        <v>21</v>
      </c>
      <c r="E64" s="296" t="s">
        <v>225</v>
      </c>
      <c r="F64" s="296" t="s">
        <v>225</v>
      </c>
      <c r="G64" s="296" t="s">
        <v>225</v>
      </c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</row>
    <row r="65" spans="1:21" ht="21.95" hidden="1" customHeight="1" x14ac:dyDescent="0.5">
      <c r="A65" s="300"/>
      <c r="B65" s="390"/>
      <c r="C65" s="391"/>
      <c r="D65" s="392" t="s">
        <v>22</v>
      </c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</row>
    <row r="66" spans="1:21" ht="21.95" hidden="1" customHeight="1" x14ac:dyDescent="0.5">
      <c r="A66" s="300"/>
      <c r="B66" s="299" t="e">
        <f>"รายการ : จัดทำกล้าไม้ขนาดใหญ่ จ. "&amp;#REF!</f>
        <v>#REF!</v>
      </c>
      <c r="C66" s="391"/>
      <c r="D66" s="393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</row>
    <row r="67" spans="1:21" ht="21.95" hidden="1" customHeight="1" x14ac:dyDescent="0.5">
      <c r="A67" s="300"/>
      <c r="B67" s="299" t="str">
        <f>"[ "  &amp;A64&amp;" กล้า  ]"</f>
        <v>[  กล้า  ]</v>
      </c>
      <c r="C67" s="387" t="s">
        <v>216</v>
      </c>
      <c r="D67" s="295" t="s">
        <v>21</v>
      </c>
      <c r="E67" s="283">
        <f>F67+J67+N67+R67</f>
        <v>0.68399999999999994</v>
      </c>
      <c r="F67" s="259">
        <f>SUM(G67:I67)</f>
        <v>0.1026</v>
      </c>
      <c r="G67" s="260">
        <f>[4]สงป.302!D117</f>
        <v>3.4200000000000001E-2</v>
      </c>
      <c r="H67" s="260">
        <f>[4]สงป.302!E117</f>
        <v>3.4200000000000001E-2</v>
      </c>
      <c r="I67" s="260">
        <f>[4]สงป.302!F117</f>
        <v>3.4200000000000001E-2</v>
      </c>
      <c r="J67" s="259">
        <f>SUM(K67:M67)</f>
        <v>0.23939999999999995</v>
      </c>
      <c r="K67" s="260">
        <f>[4]สงป.302!H117</f>
        <v>7.9799999999999982E-2</v>
      </c>
      <c r="L67" s="260">
        <f>[4]สงป.302!I117</f>
        <v>7.9799999999999982E-2</v>
      </c>
      <c r="M67" s="260">
        <f>[4]สงป.302!J117</f>
        <v>7.9799999999999982E-2</v>
      </c>
      <c r="N67" s="259">
        <f>SUM(O67:Q67)</f>
        <v>0.20519999999999999</v>
      </c>
      <c r="O67" s="260">
        <f>[4]สงป.302!L117</f>
        <v>6.8400000000000002E-2</v>
      </c>
      <c r="P67" s="260">
        <f>[4]สงป.302!M117</f>
        <v>6.8400000000000002E-2</v>
      </c>
      <c r="Q67" s="260">
        <f>[4]สงป.302!N117</f>
        <v>6.8400000000000002E-2</v>
      </c>
      <c r="R67" s="259">
        <f>SUM(S67:U67)</f>
        <v>0.1368</v>
      </c>
      <c r="S67" s="260">
        <f>[4]สงป.302!P117</f>
        <v>4.5600000000000002E-2</v>
      </c>
      <c r="T67" s="260">
        <f>[4]สงป.302!Q117</f>
        <v>4.5600000000000002E-2</v>
      </c>
      <c r="U67" s="260">
        <f>[4]สงป.302!R117</f>
        <v>4.5600000000000002E-2</v>
      </c>
    </row>
    <row r="68" spans="1:21" ht="21.95" hidden="1" customHeight="1" x14ac:dyDescent="0.5">
      <c r="A68" s="300"/>
      <c r="B68" s="299" t="e">
        <f>"&lt;จังหวัด"&amp;#REF!&amp; "&gt;[*งานดำเนินการเอง] "</f>
        <v>#REF!</v>
      </c>
      <c r="C68" s="388"/>
      <c r="D68" s="303" t="s">
        <v>22</v>
      </c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</row>
    <row r="69" spans="1:21" ht="21.95" hidden="1" customHeight="1" x14ac:dyDescent="0.5">
      <c r="A69" s="300"/>
      <c r="B69" s="306" t="s">
        <v>223</v>
      </c>
      <c r="C69" s="379" t="s">
        <v>224</v>
      </c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0"/>
      <c r="T69" s="380"/>
      <c r="U69" s="381"/>
    </row>
    <row r="70" spans="1:21" ht="21.95" hidden="1" customHeight="1" x14ac:dyDescent="0.5">
      <c r="A70" s="276"/>
      <c r="B70" s="389" t="s">
        <v>221</v>
      </c>
      <c r="C70" s="387" t="s">
        <v>222</v>
      </c>
      <c r="D70" s="295" t="s">
        <v>21</v>
      </c>
      <c r="E70" s="296" t="s">
        <v>225</v>
      </c>
      <c r="F70" s="296" t="s">
        <v>225</v>
      </c>
      <c r="G70" s="296" t="s">
        <v>225</v>
      </c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</row>
    <row r="71" spans="1:21" ht="21.95" hidden="1" customHeight="1" x14ac:dyDescent="0.5">
      <c r="A71" s="300"/>
      <c r="B71" s="390"/>
      <c r="C71" s="391"/>
      <c r="D71" s="392" t="s">
        <v>22</v>
      </c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</row>
    <row r="72" spans="1:21" ht="21.95" hidden="1" customHeight="1" x14ac:dyDescent="0.5">
      <c r="A72" s="300"/>
      <c r="B72" s="299" t="e">
        <f>"รายการ : จัดทำกล้าไม้ขนาดใหญ่ จ. "&amp;#REF!</f>
        <v>#REF!</v>
      </c>
      <c r="C72" s="391"/>
      <c r="D72" s="393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</row>
    <row r="73" spans="1:21" ht="21.95" hidden="1" customHeight="1" x14ac:dyDescent="0.5">
      <c r="A73" s="300"/>
      <c r="B73" s="299" t="str">
        <f>"[ "  &amp;A70&amp;" กล้า  ]"</f>
        <v>[  กล้า  ]</v>
      </c>
      <c r="C73" s="387" t="s">
        <v>216</v>
      </c>
      <c r="D73" s="295" t="s">
        <v>21</v>
      </c>
      <c r="E73" s="283">
        <f>F73+J73+N73+R73</f>
        <v>0.68399999999999994</v>
      </c>
      <c r="F73" s="259">
        <f>SUM(G73:I73)</f>
        <v>0.1026</v>
      </c>
      <c r="G73" s="260">
        <f>[4]สงป.302!D118</f>
        <v>3.4200000000000001E-2</v>
      </c>
      <c r="H73" s="260">
        <f>[4]สงป.302!E118</f>
        <v>3.4200000000000001E-2</v>
      </c>
      <c r="I73" s="260">
        <f>[4]สงป.302!F118</f>
        <v>3.4200000000000001E-2</v>
      </c>
      <c r="J73" s="259">
        <f>SUM(K73:M73)</f>
        <v>0.23939999999999995</v>
      </c>
      <c r="K73" s="260">
        <f>[4]สงป.302!H118</f>
        <v>7.9799999999999982E-2</v>
      </c>
      <c r="L73" s="260">
        <f>[4]สงป.302!I118</f>
        <v>7.9799999999999982E-2</v>
      </c>
      <c r="M73" s="260">
        <f>[4]สงป.302!J118</f>
        <v>7.9799999999999982E-2</v>
      </c>
      <c r="N73" s="259">
        <f>SUM(O73:Q73)</f>
        <v>0.20519999999999999</v>
      </c>
      <c r="O73" s="260">
        <f>[4]สงป.302!L118</f>
        <v>6.8400000000000002E-2</v>
      </c>
      <c r="P73" s="260">
        <f>[4]สงป.302!M118</f>
        <v>6.8400000000000002E-2</v>
      </c>
      <c r="Q73" s="260">
        <f>[4]สงป.302!N118</f>
        <v>6.8400000000000002E-2</v>
      </c>
      <c r="R73" s="259">
        <f>SUM(S73:U73)</f>
        <v>0.1368</v>
      </c>
      <c r="S73" s="260">
        <f>[4]สงป.302!P118</f>
        <v>4.5600000000000002E-2</v>
      </c>
      <c r="T73" s="260">
        <f>[4]สงป.302!Q118</f>
        <v>4.5600000000000002E-2</v>
      </c>
      <c r="U73" s="260">
        <f>[4]สงป.302!R118</f>
        <v>4.5600000000000002E-2</v>
      </c>
    </row>
    <row r="74" spans="1:21" ht="21.95" hidden="1" customHeight="1" x14ac:dyDescent="0.5">
      <c r="A74" s="300"/>
      <c r="B74" s="299" t="e">
        <f>"&lt;จังหวัด"&amp;#REF!&amp; "&gt;[*งานดำเนินการเอง] "</f>
        <v>#REF!</v>
      </c>
      <c r="C74" s="388"/>
      <c r="D74" s="303" t="s">
        <v>22</v>
      </c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</row>
    <row r="75" spans="1:21" ht="21.95" hidden="1" customHeight="1" x14ac:dyDescent="0.5">
      <c r="A75" s="300"/>
      <c r="B75" s="306" t="s">
        <v>223</v>
      </c>
      <c r="C75" s="379" t="s">
        <v>224</v>
      </c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380"/>
      <c r="T75" s="380"/>
      <c r="U75" s="381"/>
    </row>
    <row r="76" spans="1:21" ht="21.95" hidden="1" customHeight="1" x14ac:dyDescent="0.5">
      <c r="A76" s="276"/>
      <c r="B76" s="389" t="s">
        <v>221</v>
      </c>
      <c r="C76" s="387" t="s">
        <v>222</v>
      </c>
      <c r="D76" s="295" t="s">
        <v>21</v>
      </c>
      <c r="E76" s="296" t="s">
        <v>225</v>
      </c>
      <c r="F76" s="296" t="s">
        <v>225</v>
      </c>
      <c r="G76" s="296" t="s">
        <v>225</v>
      </c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</row>
    <row r="77" spans="1:21" ht="21.95" hidden="1" customHeight="1" x14ac:dyDescent="0.5">
      <c r="A77" s="300"/>
      <c r="B77" s="390"/>
      <c r="C77" s="391"/>
      <c r="D77" s="392" t="s">
        <v>22</v>
      </c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</row>
    <row r="78" spans="1:21" ht="21.95" hidden="1" customHeight="1" x14ac:dyDescent="0.5">
      <c r="A78" s="300"/>
      <c r="B78" s="299" t="e">
        <f>"รายการ : จัดทำกล้าไม้ขนาดใหญ่ จ. "&amp;#REF!</f>
        <v>#REF!</v>
      </c>
      <c r="C78" s="391"/>
      <c r="D78" s="393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</row>
    <row r="79" spans="1:21" ht="21.95" hidden="1" customHeight="1" x14ac:dyDescent="0.5">
      <c r="A79" s="300"/>
      <c r="B79" s="299" t="str">
        <f>"[ "  &amp;A76&amp;" กล้า  ]"</f>
        <v>[  กล้า  ]</v>
      </c>
      <c r="C79" s="387" t="s">
        <v>216</v>
      </c>
      <c r="D79" s="295" t="s">
        <v>21</v>
      </c>
      <c r="E79" s="283">
        <f>F79+J79+N79+R79</f>
        <v>0.45600000000000002</v>
      </c>
      <c r="F79" s="259">
        <f>SUM(G79:I79)</f>
        <v>6.8400000000000002E-2</v>
      </c>
      <c r="G79" s="260">
        <f>[4]สงป.302!D119</f>
        <v>2.2800000000000001E-2</v>
      </c>
      <c r="H79" s="260">
        <f>[4]สงป.302!E119</f>
        <v>2.2800000000000001E-2</v>
      </c>
      <c r="I79" s="260">
        <f>[4]สงป.302!F119</f>
        <v>2.2800000000000001E-2</v>
      </c>
      <c r="J79" s="259">
        <f>SUM(K79:M79)</f>
        <v>0.15959999999999999</v>
      </c>
      <c r="K79" s="260">
        <f>[4]สงป.302!H119</f>
        <v>5.3199999999999997E-2</v>
      </c>
      <c r="L79" s="260">
        <f>[4]สงป.302!I119</f>
        <v>5.3199999999999997E-2</v>
      </c>
      <c r="M79" s="260">
        <f>[4]สงป.302!J119</f>
        <v>5.3199999999999997E-2</v>
      </c>
      <c r="N79" s="259">
        <f>SUM(O79:Q79)</f>
        <v>0.1368</v>
      </c>
      <c r="O79" s="260">
        <f>[4]สงป.302!L119</f>
        <v>4.5600000000000002E-2</v>
      </c>
      <c r="P79" s="260">
        <f>[4]สงป.302!M119</f>
        <v>4.5600000000000002E-2</v>
      </c>
      <c r="Q79" s="260">
        <f>[4]สงป.302!N119</f>
        <v>4.5600000000000002E-2</v>
      </c>
      <c r="R79" s="259">
        <f>SUM(S79:U79)</f>
        <v>9.1200000000000003E-2</v>
      </c>
      <c r="S79" s="260">
        <f>[4]สงป.302!P119</f>
        <v>3.04E-2</v>
      </c>
      <c r="T79" s="260">
        <f>[4]สงป.302!Q119</f>
        <v>3.04E-2</v>
      </c>
      <c r="U79" s="260">
        <f>[4]สงป.302!R119</f>
        <v>3.04E-2</v>
      </c>
    </row>
    <row r="80" spans="1:21" ht="21.95" hidden="1" customHeight="1" x14ac:dyDescent="0.5">
      <c r="A80" s="300"/>
      <c r="B80" s="302" t="e">
        <f>"&lt;จังหวัด"&amp;#REF!&amp; "&gt;[*งานดำเนินการเอง] "</f>
        <v>#REF!</v>
      </c>
      <c r="C80" s="388"/>
      <c r="D80" s="303" t="s">
        <v>22</v>
      </c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</row>
    <row r="81" spans="1:21" ht="23.25" hidden="1" x14ac:dyDescent="0.5">
      <c r="A81" s="276"/>
      <c r="B81" s="389" t="s">
        <v>221</v>
      </c>
      <c r="C81" s="387" t="s">
        <v>222</v>
      </c>
      <c r="D81" s="295" t="s">
        <v>21</v>
      </c>
      <c r="E81" s="296" t="s">
        <v>225</v>
      </c>
      <c r="F81" s="296" t="s">
        <v>225</v>
      </c>
      <c r="G81" s="296" t="s">
        <v>225</v>
      </c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</row>
    <row r="82" spans="1:21" ht="23.25" hidden="1" x14ac:dyDescent="0.5">
      <c r="A82" s="300"/>
      <c r="B82" s="390"/>
      <c r="C82" s="391"/>
      <c r="D82" s="392" t="s">
        <v>22</v>
      </c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</row>
    <row r="83" spans="1:21" ht="23.25" hidden="1" x14ac:dyDescent="0.5">
      <c r="A83" s="300"/>
      <c r="B83" s="299" t="e">
        <f>"รายการ : จัดทำกล้าไม้ขนาดใหญ่ จ. "&amp;#REF!</f>
        <v>#REF!</v>
      </c>
      <c r="C83" s="391"/>
      <c r="D83" s="393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</row>
    <row r="84" spans="1:21" ht="23.25" hidden="1" x14ac:dyDescent="0.5">
      <c r="A84" s="300"/>
      <c r="B84" s="299" t="str">
        <f>"[ "  &amp;A81&amp;" กล้า  ]"</f>
        <v>[  กล้า  ]</v>
      </c>
      <c r="C84" s="387" t="s">
        <v>216</v>
      </c>
      <c r="D84" s="295" t="s">
        <v>21</v>
      </c>
      <c r="E84" s="283">
        <f>F84+J84+N84+R84</f>
        <v>0.68399999999999994</v>
      </c>
      <c r="F84" s="259">
        <f>SUM(G84:I84)</f>
        <v>0.1026</v>
      </c>
      <c r="G84" s="260">
        <f>[4]สงป.302!D120</f>
        <v>3.4200000000000001E-2</v>
      </c>
      <c r="H84" s="260">
        <f>[4]สงป.302!E120</f>
        <v>3.4200000000000001E-2</v>
      </c>
      <c r="I84" s="260">
        <f>[4]สงป.302!F120</f>
        <v>3.4200000000000001E-2</v>
      </c>
      <c r="J84" s="259">
        <f>SUM(K84:M84)</f>
        <v>0.23939999999999995</v>
      </c>
      <c r="K84" s="260">
        <f>[4]สงป.302!H120</f>
        <v>7.9799999999999982E-2</v>
      </c>
      <c r="L84" s="260">
        <f>[4]สงป.302!I120</f>
        <v>7.9799999999999982E-2</v>
      </c>
      <c r="M84" s="260">
        <f>[4]สงป.302!J120</f>
        <v>7.9799999999999982E-2</v>
      </c>
      <c r="N84" s="259">
        <f>SUM(O84:Q84)</f>
        <v>0.20519999999999999</v>
      </c>
      <c r="O84" s="260">
        <f>[4]สงป.302!L120</f>
        <v>6.8400000000000002E-2</v>
      </c>
      <c r="P84" s="260">
        <f>[4]สงป.302!M120</f>
        <v>6.8400000000000002E-2</v>
      </c>
      <c r="Q84" s="260">
        <f>[4]สงป.302!N120</f>
        <v>6.8400000000000002E-2</v>
      </c>
      <c r="R84" s="259">
        <f>SUM(S84:U84)</f>
        <v>0.1368</v>
      </c>
      <c r="S84" s="260">
        <f>[4]สงป.302!P120</f>
        <v>4.5600000000000002E-2</v>
      </c>
      <c r="T84" s="260">
        <f>[4]สงป.302!Q120</f>
        <v>4.5600000000000002E-2</v>
      </c>
      <c r="U84" s="260">
        <f>[4]สงป.302!R120</f>
        <v>4.5600000000000002E-2</v>
      </c>
    </row>
    <row r="85" spans="1:21" ht="22.5" hidden="1" x14ac:dyDescent="0.5">
      <c r="B85" s="299" t="e">
        <f>"&lt;จังหวัด"&amp;#REF!&amp; "&gt;[*งานดำเนินการเอง] "</f>
        <v>#REF!</v>
      </c>
      <c r="C85" s="388"/>
      <c r="D85" s="303" t="s">
        <v>22</v>
      </c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</row>
    <row r="86" spans="1:21" ht="23.25" hidden="1" x14ac:dyDescent="0.5">
      <c r="A86" s="300"/>
      <c r="B86" s="306" t="s">
        <v>223</v>
      </c>
      <c r="C86" s="379" t="s">
        <v>224</v>
      </c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1"/>
    </row>
    <row r="87" spans="1:21" ht="22.5" x14ac:dyDescent="0.5">
      <c r="B87" s="312" t="s">
        <v>227</v>
      </c>
      <c r="C87" s="265" t="s">
        <v>216</v>
      </c>
      <c r="D87" s="266" t="s">
        <v>21</v>
      </c>
      <c r="E87" s="31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</row>
    <row r="88" spans="1:21" x14ac:dyDescent="0.5">
      <c r="B88" s="277"/>
      <c r="C88" s="278"/>
      <c r="D88" s="279" t="s">
        <v>22</v>
      </c>
      <c r="E88" s="284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</row>
    <row r="89" spans="1:21" ht="40.5" x14ac:dyDescent="0.5">
      <c r="B89" s="314" t="s">
        <v>228</v>
      </c>
      <c r="C89" s="315" t="s">
        <v>216</v>
      </c>
      <c r="D89" s="290" t="s">
        <v>21</v>
      </c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</row>
    <row r="90" spans="1:21" x14ac:dyDescent="0.5">
      <c r="B90" s="277"/>
      <c r="C90" s="278"/>
      <c r="D90" s="279" t="s">
        <v>22</v>
      </c>
      <c r="E90" s="279"/>
      <c r="F90" s="279"/>
      <c r="G90" s="279"/>
      <c r="H90" s="280"/>
      <c r="I90" s="280"/>
      <c r="J90" s="280"/>
      <c r="K90" s="281"/>
      <c r="L90" s="280"/>
      <c r="M90" s="280"/>
      <c r="N90" s="280"/>
      <c r="O90" s="281"/>
      <c r="P90" s="280"/>
      <c r="Q90" s="280"/>
      <c r="R90" s="280"/>
      <c r="S90" s="281"/>
      <c r="T90" s="280"/>
      <c r="U90" s="280"/>
    </row>
    <row r="91" spans="1:21" ht="22.5" x14ac:dyDescent="0.5">
      <c r="B91" s="389" t="s">
        <v>11</v>
      </c>
      <c r="C91" s="387" t="s">
        <v>222</v>
      </c>
      <c r="D91" s="295" t="s">
        <v>21</v>
      </c>
      <c r="E91" s="296" t="s">
        <v>225</v>
      </c>
      <c r="F91" s="296" t="s">
        <v>225</v>
      </c>
      <c r="G91" s="296" t="s">
        <v>225</v>
      </c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</row>
    <row r="92" spans="1:21" ht="22.5" x14ac:dyDescent="0.5">
      <c r="B92" s="390"/>
      <c r="C92" s="391"/>
      <c r="D92" s="392" t="s">
        <v>22</v>
      </c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</row>
    <row r="93" spans="1:21" ht="44.25" x14ac:dyDescent="0.5">
      <c r="B93" s="316" t="s">
        <v>242</v>
      </c>
      <c r="C93" s="391"/>
      <c r="D93" s="393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</row>
    <row r="94" spans="1:21" ht="23.25" x14ac:dyDescent="0.5">
      <c r="B94" s="299" t="s">
        <v>243</v>
      </c>
      <c r="C94" s="387" t="s">
        <v>216</v>
      </c>
      <c r="D94" s="295" t="s">
        <v>21</v>
      </c>
      <c r="E94" s="283">
        <f>F94+J94+N94+R94</f>
        <v>0</v>
      </c>
      <c r="F94" s="285">
        <f>SUM(G94:I94)</f>
        <v>0</v>
      </c>
      <c r="G94" s="286">
        <v>0</v>
      </c>
      <c r="H94" s="286">
        <v>0</v>
      </c>
      <c r="I94" s="286">
        <v>0</v>
      </c>
      <c r="J94" s="285">
        <f>SUM(K94:M94)</f>
        <v>0</v>
      </c>
      <c r="K94" s="286">
        <v>0</v>
      </c>
      <c r="L94" s="286">
        <v>0</v>
      </c>
      <c r="M94" s="286">
        <v>0</v>
      </c>
      <c r="N94" s="259">
        <f>SUM(O94:Q94)</f>
        <v>0</v>
      </c>
      <c r="O94" s="286">
        <v>0</v>
      </c>
      <c r="P94" s="286"/>
      <c r="Q94" s="286"/>
      <c r="R94" s="259">
        <f>SUM(S94:U94)</f>
        <v>0</v>
      </c>
      <c r="S94" s="286"/>
      <c r="T94" s="286"/>
      <c r="U94" s="286"/>
    </row>
    <row r="95" spans="1:21" ht="22.5" x14ac:dyDescent="0.5">
      <c r="B95" s="302" t="s">
        <v>244</v>
      </c>
      <c r="C95" s="388"/>
      <c r="D95" s="303" t="s">
        <v>22</v>
      </c>
      <c r="E95" s="304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</row>
    <row r="96" spans="1:21" ht="21.75" x14ac:dyDescent="0.5">
      <c r="B96" s="306" t="s">
        <v>223</v>
      </c>
      <c r="C96" s="379" t="s">
        <v>224</v>
      </c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1"/>
    </row>
    <row r="97" spans="2:21" ht="22.5" customHeight="1" x14ac:dyDescent="0.5">
      <c r="B97" s="389" t="s">
        <v>11</v>
      </c>
      <c r="C97" s="387" t="s">
        <v>222</v>
      </c>
      <c r="D97" s="295" t="s">
        <v>21</v>
      </c>
      <c r="E97" s="296" t="s">
        <v>225</v>
      </c>
      <c r="F97" s="296" t="s">
        <v>225</v>
      </c>
      <c r="G97" s="296" t="s">
        <v>225</v>
      </c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</row>
    <row r="98" spans="2:21" ht="22.5" x14ac:dyDescent="0.5">
      <c r="B98" s="390"/>
      <c r="C98" s="391"/>
      <c r="D98" s="392" t="s">
        <v>22</v>
      </c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</row>
    <row r="99" spans="2:21" ht="44.25" x14ac:dyDescent="0.5">
      <c r="B99" s="316" t="s">
        <v>242</v>
      </c>
      <c r="C99" s="391"/>
      <c r="D99" s="393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</row>
    <row r="100" spans="2:21" ht="23.25" x14ac:dyDescent="0.5">
      <c r="B100" s="299" t="s">
        <v>243</v>
      </c>
      <c r="C100" s="387" t="s">
        <v>216</v>
      </c>
      <c r="D100" s="295" t="s">
        <v>21</v>
      </c>
      <c r="E100" s="283">
        <f>F100+J100+N100+R100</f>
        <v>0</v>
      </c>
      <c r="F100" s="259">
        <f>SUM(G100:I100)</f>
        <v>0</v>
      </c>
      <c r="G100" s="260">
        <v>0</v>
      </c>
      <c r="H100" s="260">
        <v>0</v>
      </c>
      <c r="I100" s="260">
        <v>0</v>
      </c>
      <c r="J100" s="259">
        <f>SUM(K100:M100)</f>
        <v>0</v>
      </c>
      <c r="K100" s="260">
        <v>0</v>
      </c>
      <c r="L100" s="260">
        <v>0</v>
      </c>
      <c r="M100" s="260">
        <v>0</v>
      </c>
      <c r="N100" s="259">
        <f>SUM(O100:Q100)</f>
        <v>0</v>
      </c>
      <c r="O100" s="286"/>
      <c r="P100" s="286"/>
      <c r="Q100" s="286"/>
      <c r="R100" s="259">
        <f>SUM(S100:U100)</f>
        <v>0</v>
      </c>
      <c r="S100" s="286"/>
      <c r="T100" s="286"/>
      <c r="U100" s="286"/>
    </row>
    <row r="101" spans="2:21" ht="22.5" x14ac:dyDescent="0.5">
      <c r="B101" s="302" t="s">
        <v>244</v>
      </c>
      <c r="C101" s="388"/>
      <c r="D101" s="303" t="s">
        <v>22</v>
      </c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</row>
    <row r="102" spans="2:21" ht="21.75" x14ac:dyDescent="0.5">
      <c r="B102" s="306" t="s">
        <v>223</v>
      </c>
      <c r="C102" s="379" t="s">
        <v>224</v>
      </c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1"/>
    </row>
    <row r="103" spans="2:21" ht="40.5" hidden="1" x14ac:dyDescent="0.5">
      <c r="B103" s="314" t="s">
        <v>229</v>
      </c>
      <c r="C103" s="315" t="s">
        <v>216</v>
      </c>
      <c r="D103" s="290" t="s">
        <v>21</v>
      </c>
      <c r="E103" s="313">
        <f>SUM(E108,E114,E120,E126,E132)</f>
        <v>3.9000000000000004</v>
      </c>
      <c r="F103" s="313">
        <f>SUM(F108,F114,F120,F126,F132)</f>
        <v>0</v>
      </c>
      <c r="G103" s="313">
        <f t="shared" ref="G103:M103" si="2">SUM(G108,G114,G120,G126,G132)</f>
        <v>0</v>
      </c>
      <c r="H103" s="313">
        <f t="shared" si="2"/>
        <v>0</v>
      </c>
      <c r="I103" s="313">
        <f t="shared" si="2"/>
        <v>0</v>
      </c>
      <c r="J103" s="313">
        <f t="shared" si="2"/>
        <v>0</v>
      </c>
      <c r="K103" s="313">
        <f t="shared" si="2"/>
        <v>0</v>
      </c>
      <c r="L103" s="313">
        <f t="shared" si="2"/>
        <v>0</v>
      </c>
      <c r="M103" s="313">
        <f t="shared" si="2"/>
        <v>0</v>
      </c>
      <c r="N103" s="313">
        <f>SUM(N108,N114,N120,N126,N132)</f>
        <v>1.56</v>
      </c>
      <c r="O103" s="313">
        <f t="shared" ref="O103:U103" si="3">SUM(O108,O114,O120,O126,O132)</f>
        <v>0</v>
      </c>
      <c r="P103" s="313">
        <f t="shared" si="3"/>
        <v>0.78</v>
      </c>
      <c r="Q103" s="313">
        <f t="shared" si="3"/>
        <v>0.78</v>
      </c>
      <c r="R103" s="313">
        <f t="shared" si="3"/>
        <v>2.34</v>
      </c>
      <c r="S103" s="313">
        <f t="shared" si="3"/>
        <v>0.78</v>
      </c>
      <c r="T103" s="313">
        <f t="shared" si="3"/>
        <v>0.78</v>
      </c>
      <c r="U103" s="313">
        <f t="shared" si="3"/>
        <v>0.78</v>
      </c>
    </row>
    <row r="104" spans="2:21" hidden="1" x14ac:dyDescent="0.5">
      <c r="B104" s="277"/>
      <c r="C104" s="278"/>
      <c r="D104" s="279" t="s">
        <v>22</v>
      </c>
      <c r="E104" s="279"/>
      <c r="F104" s="279"/>
      <c r="G104" s="279"/>
      <c r="H104" s="280"/>
      <c r="I104" s="280"/>
      <c r="J104" s="280"/>
      <c r="K104" s="281"/>
      <c r="L104" s="280"/>
      <c r="M104" s="280"/>
      <c r="N104" s="280"/>
      <c r="O104" s="281"/>
      <c r="P104" s="280"/>
      <c r="Q104" s="280"/>
      <c r="R104" s="280"/>
      <c r="S104" s="281"/>
      <c r="T104" s="280"/>
      <c r="U104" s="280"/>
    </row>
    <row r="105" spans="2:21" ht="22.5" hidden="1" x14ac:dyDescent="0.5">
      <c r="B105" s="389" t="s">
        <v>221</v>
      </c>
      <c r="C105" s="387" t="s">
        <v>222</v>
      </c>
      <c r="D105" s="295" t="s">
        <v>21</v>
      </c>
      <c r="E105" s="296" t="s">
        <v>225</v>
      </c>
      <c r="F105" s="296" t="s">
        <v>225</v>
      </c>
      <c r="G105" s="296" t="s">
        <v>225</v>
      </c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</row>
    <row r="106" spans="2:21" ht="22.5" hidden="1" x14ac:dyDescent="0.5">
      <c r="B106" s="390"/>
      <c r="C106" s="391"/>
      <c r="D106" s="392" t="s">
        <v>22</v>
      </c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</row>
    <row r="107" spans="2:21" ht="22.5" hidden="1" x14ac:dyDescent="0.5">
      <c r="B107" s="316" t="e">
        <f>"รายการ : ค่าใช้จ่ายในการสนับสนุนการปลูกไม้โตเร็วแก่เกษตรกร ปีที่ 1 ไร่ละ 1,000 บาท จ. "&amp;#REF!</f>
        <v>#REF!</v>
      </c>
      <c r="C107" s="391"/>
      <c r="D107" s="393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</row>
    <row r="108" spans="2:21" ht="23.25" hidden="1" x14ac:dyDescent="0.5">
      <c r="B108" s="299" t="e">
        <f>"[ "  &amp;#REF!&amp;" ไร่]"</f>
        <v>#REF!</v>
      </c>
      <c r="C108" s="387" t="s">
        <v>216</v>
      </c>
      <c r="D108" s="295" t="s">
        <v>21</v>
      </c>
      <c r="E108" s="283">
        <f>F108+J108+N108+R108</f>
        <v>0.6</v>
      </c>
      <c r="F108" s="285">
        <f>SUM(G108:I108)</f>
        <v>0</v>
      </c>
      <c r="G108" s="286"/>
      <c r="H108" s="286"/>
      <c r="I108" s="286"/>
      <c r="J108" s="285">
        <f>SUM(K108:M108)</f>
        <v>0</v>
      </c>
      <c r="K108" s="286"/>
      <c r="L108" s="286"/>
      <c r="M108" s="286"/>
      <c r="N108" s="259">
        <f>SUM(O108:Q108)</f>
        <v>0.24</v>
      </c>
      <c r="O108" s="286">
        <f>[4]สงป.302!L129</f>
        <v>0</v>
      </c>
      <c r="P108" s="286">
        <f>[4]สงป.302!M129</f>
        <v>0.12</v>
      </c>
      <c r="Q108" s="286">
        <f>[4]สงป.302!N129</f>
        <v>0.12</v>
      </c>
      <c r="R108" s="259">
        <f>SUM(S108:U108)</f>
        <v>0.36</v>
      </c>
      <c r="S108" s="286">
        <f>[4]สงป.302!P129</f>
        <v>0.12</v>
      </c>
      <c r="T108" s="301">
        <f>[4]สงป.302!Q129</f>
        <v>0.12</v>
      </c>
      <c r="U108" s="286">
        <f>[4]สงป.302!R129</f>
        <v>0.12</v>
      </c>
    </row>
    <row r="109" spans="2:21" ht="22.5" hidden="1" x14ac:dyDescent="0.5">
      <c r="B109" s="302" t="e">
        <f>"&lt;จังหวัด"&amp;#REF! &amp; "&gt;[*งานดำเนินการเอง] "</f>
        <v>#REF!</v>
      </c>
      <c r="C109" s="388"/>
      <c r="D109" s="303" t="s">
        <v>22</v>
      </c>
      <c r="E109" s="304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</row>
    <row r="110" spans="2:21" ht="21.75" hidden="1" x14ac:dyDescent="0.5">
      <c r="B110" s="306" t="s">
        <v>223</v>
      </c>
      <c r="C110" s="379" t="s">
        <v>224</v>
      </c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0"/>
      <c r="Q110" s="380"/>
      <c r="R110" s="380"/>
      <c r="S110" s="380"/>
      <c r="T110" s="380"/>
      <c r="U110" s="381"/>
    </row>
    <row r="111" spans="2:21" ht="22.5" hidden="1" x14ac:dyDescent="0.5">
      <c r="B111" s="389" t="s">
        <v>221</v>
      </c>
      <c r="C111" s="387" t="s">
        <v>222</v>
      </c>
      <c r="D111" s="295" t="s">
        <v>21</v>
      </c>
      <c r="E111" s="296" t="s">
        <v>225</v>
      </c>
      <c r="F111" s="296" t="s">
        <v>225</v>
      </c>
      <c r="G111" s="296" t="s">
        <v>225</v>
      </c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</row>
    <row r="112" spans="2:21" ht="22.5" hidden="1" x14ac:dyDescent="0.5">
      <c r="B112" s="390"/>
      <c r="C112" s="391"/>
      <c r="D112" s="392" t="s">
        <v>22</v>
      </c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</row>
    <row r="113" spans="2:21" ht="22.5" hidden="1" x14ac:dyDescent="0.5">
      <c r="B113" s="316" t="e">
        <f>"รายการ : ค่าใช้จ่ายในการสนับสนุนการปลูกไม้โตเร็วแก่เกษตรกร ปีที่ 1 ไร่ละ 1,000 บาท จ. "&amp;#REF!</f>
        <v>#REF!</v>
      </c>
      <c r="C113" s="391"/>
      <c r="D113" s="393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</row>
    <row r="114" spans="2:21" ht="23.25" hidden="1" x14ac:dyDescent="0.5">
      <c r="B114" s="299" t="e">
        <f>"[ "  &amp;#REF!&amp;" ไร่]"</f>
        <v>#REF!</v>
      </c>
      <c r="C114" s="387" t="s">
        <v>216</v>
      </c>
      <c r="D114" s="295" t="s">
        <v>21</v>
      </c>
      <c r="E114" s="283">
        <f>F114+J114+N114+R114</f>
        <v>1</v>
      </c>
      <c r="F114" s="259">
        <f>SUM(G114:I114)</f>
        <v>0</v>
      </c>
      <c r="G114" s="260"/>
      <c r="H114" s="260"/>
      <c r="I114" s="260"/>
      <c r="J114" s="259">
        <f>SUM(K114:M114)</f>
        <v>0</v>
      </c>
      <c r="K114" s="260"/>
      <c r="L114" s="260"/>
      <c r="M114" s="260"/>
      <c r="N114" s="259">
        <f>SUM(O114:Q114)</f>
        <v>0.4</v>
      </c>
      <c r="O114" s="260">
        <f>[4]สงป.302!L130</f>
        <v>0</v>
      </c>
      <c r="P114" s="260">
        <f>[4]สงป.302!M130</f>
        <v>0.2</v>
      </c>
      <c r="Q114" s="260">
        <f>[4]สงป.302!N130</f>
        <v>0.2</v>
      </c>
      <c r="R114" s="259">
        <f>SUM(S114:U114)</f>
        <v>0.60000000000000009</v>
      </c>
      <c r="S114" s="260">
        <f>[4]สงป.302!P130</f>
        <v>0.2</v>
      </c>
      <c r="T114" s="260">
        <f>[4]สงป.302!Q130</f>
        <v>0.2</v>
      </c>
      <c r="U114" s="260">
        <f>[4]สงป.302!R130</f>
        <v>0.2</v>
      </c>
    </row>
    <row r="115" spans="2:21" ht="22.5" hidden="1" x14ac:dyDescent="0.5">
      <c r="B115" s="302" t="e">
        <f>"&lt;จังหวัด"&amp;#REF! &amp; "&gt;[*งานดำเนินการเอง] "</f>
        <v>#REF!</v>
      </c>
      <c r="C115" s="388"/>
      <c r="D115" s="303" t="s">
        <v>22</v>
      </c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</row>
    <row r="116" spans="2:21" ht="21.75" hidden="1" x14ac:dyDescent="0.5">
      <c r="B116" s="306" t="s">
        <v>223</v>
      </c>
      <c r="C116" s="379" t="s">
        <v>224</v>
      </c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380"/>
      <c r="S116" s="380"/>
      <c r="T116" s="380"/>
      <c r="U116" s="381"/>
    </row>
    <row r="117" spans="2:21" ht="22.5" hidden="1" x14ac:dyDescent="0.5">
      <c r="B117" s="389" t="s">
        <v>221</v>
      </c>
      <c r="C117" s="387" t="s">
        <v>222</v>
      </c>
      <c r="D117" s="295" t="s">
        <v>21</v>
      </c>
      <c r="E117" s="296" t="s">
        <v>225</v>
      </c>
      <c r="F117" s="296" t="s">
        <v>225</v>
      </c>
      <c r="G117" s="296" t="s">
        <v>225</v>
      </c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7"/>
      <c r="S117" s="297"/>
      <c r="T117" s="297"/>
      <c r="U117" s="297"/>
    </row>
    <row r="118" spans="2:21" ht="22.5" hidden="1" x14ac:dyDescent="0.5">
      <c r="B118" s="390"/>
      <c r="C118" s="391"/>
      <c r="D118" s="392" t="s">
        <v>22</v>
      </c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</row>
    <row r="119" spans="2:21" ht="22.5" hidden="1" x14ac:dyDescent="0.5">
      <c r="B119" s="316" t="e">
        <f>"รายการ : ค่าใช้จ่ายในการสนับสนุนการปลูกไม้โตเร็วแก่เกษตรกร ปีที่ 1 ไร่ละ 1,000 บาท จ. "&amp;#REF!</f>
        <v>#REF!</v>
      </c>
      <c r="C119" s="391"/>
      <c r="D119" s="393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</row>
    <row r="120" spans="2:21" ht="23.25" hidden="1" x14ac:dyDescent="0.5">
      <c r="B120" s="299" t="str">
        <f>"[ "  &amp;A107&amp;" ไร่]"</f>
        <v>[  ไร่]</v>
      </c>
      <c r="C120" s="387" t="s">
        <v>216</v>
      </c>
      <c r="D120" s="295" t="s">
        <v>21</v>
      </c>
      <c r="E120" s="283">
        <f>F120+J120+N120+R120</f>
        <v>1</v>
      </c>
      <c r="F120" s="259">
        <f>SUM(G120:I120)</f>
        <v>0</v>
      </c>
      <c r="G120" s="260"/>
      <c r="H120" s="260"/>
      <c r="I120" s="260"/>
      <c r="J120" s="259">
        <f>SUM(K120:M120)</f>
        <v>0</v>
      </c>
      <c r="K120" s="260"/>
      <c r="L120" s="260"/>
      <c r="M120" s="260"/>
      <c r="N120" s="259">
        <f>SUM(O120:Q120)</f>
        <v>0.4</v>
      </c>
      <c r="O120" s="260">
        <f>[4]สงป.302!L131</f>
        <v>0</v>
      </c>
      <c r="P120" s="260">
        <f>[4]สงป.302!M131</f>
        <v>0.2</v>
      </c>
      <c r="Q120" s="260">
        <f>[4]สงป.302!N131</f>
        <v>0.2</v>
      </c>
      <c r="R120" s="259">
        <f>SUM(S120:U120)</f>
        <v>0.60000000000000009</v>
      </c>
      <c r="S120" s="260">
        <f>[4]สงป.302!P131</f>
        <v>0.2</v>
      </c>
      <c r="T120" s="260">
        <f>[4]สงป.302!Q131</f>
        <v>0.2</v>
      </c>
      <c r="U120" s="260">
        <f>[4]สงป.302!R131</f>
        <v>0.2</v>
      </c>
    </row>
    <row r="121" spans="2:21" ht="22.5" hidden="1" x14ac:dyDescent="0.5">
      <c r="B121" s="302" t="e">
        <f>"&lt;จังหวัด"&amp;#REF! &amp; "&gt;[*งานดำเนินการเอง] "</f>
        <v>#REF!</v>
      </c>
      <c r="C121" s="388"/>
      <c r="D121" s="303" t="s">
        <v>22</v>
      </c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</row>
    <row r="122" spans="2:21" ht="21.75" hidden="1" x14ac:dyDescent="0.5">
      <c r="B122" s="306" t="s">
        <v>223</v>
      </c>
      <c r="C122" s="379" t="s">
        <v>224</v>
      </c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1"/>
    </row>
    <row r="123" spans="2:21" ht="22.5" hidden="1" x14ac:dyDescent="0.5">
      <c r="B123" s="389" t="s">
        <v>221</v>
      </c>
      <c r="C123" s="387" t="s">
        <v>222</v>
      </c>
      <c r="D123" s="295" t="s">
        <v>21</v>
      </c>
      <c r="E123" s="296" t="s">
        <v>225</v>
      </c>
      <c r="F123" s="296" t="s">
        <v>225</v>
      </c>
      <c r="G123" s="296" t="s">
        <v>225</v>
      </c>
      <c r="H123" s="297"/>
      <c r="I123" s="297"/>
      <c r="J123" s="297"/>
      <c r="K123" s="297"/>
      <c r="L123" s="297"/>
      <c r="M123" s="297"/>
      <c r="N123" s="297"/>
      <c r="O123" s="297"/>
      <c r="P123" s="297"/>
      <c r="Q123" s="297"/>
      <c r="R123" s="297"/>
      <c r="S123" s="297"/>
      <c r="T123" s="297"/>
      <c r="U123" s="297"/>
    </row>
    <row r="124" spans="2:21" ht="22.5" hidden="1" x14ac:dyDescent="0.5">
      <c r="B124" s="390"/>
      <c r="C124" s="391"/>
      <c r="D124" s="392" t="s">
        <v>22</v>
      </c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</row>
    <row r="125" spans="2:21" ht="22.5" hidden="1" x14ac:dyDescent="0.5">
      <c r="B125" s="316" t="e">
        <f>"รายการ : ค่าใช้จ่ายในการสนับสนุนการปลูกไม้โตเร็วแก่เกษตรกร ปีที่ 1 ไร่ละ 1,000 บาท จ. "&amp;#REF!</f>
        <v>#REF!</v>
      </c>
      <c r="C125" s="391"/>
      <c r="D125" s="393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</row>
    <row r="126" spans="2:21" ht="23.25" hidden="1" x14ac:dyDescent="0.5">
      <c r="B126" s="299" t="str">
        <f>"[ "  &amp;A113&amp;" ไร่]"</f>
        <v>[  ไร่]</v>
      </c>
      <c r="C126" s="387" t="s">
        <v>216</v>
      </c>
      <c r="D126" s="295" t="s">
        <v>21</v>
      </c>
      <c r="E126" s="283">
        <f>F126+J126+N126+R126</f>
        <v>0.70000000000000007</v>
      </c>
      <c r="F126" s="259">
        <f>SUM(G126:I126)</f>
        <v>0</v>
      </c>
      <c r="G126" s="260"/>
      <c r="H126" s="260"/>
      <c r="I126" s="260"/>
      <c r="J126" s="259">
        <f>SUM(K126:M126)</f>
        <v>0</v>
      </c>
      <c r="K126" s="260"/>
      <c r="L126" s="260"/>
      <c r="M126" s="260"/>
      <c r="N126" s="259">
        <f>SUM(O126:Q126)</f>
        <v>0.28000000000000003</v>
      </c>
      <c r="O126" s="260">
        <f>[4]สงป.302!L132</f>
        <v>0</v>
      </c>
      <c r="P126" s="260">
        <f>[4]สงป.302!M132</f>
        <v>0.14000000000000001</v>
      </c>
      <c r="Q126" s="260">
        <f>[4]สงป.302!N132</f>
        <v>0.14000000000000001</v>
      </c>
      <c r="R126" s="259">
        <f>SUM(S126:U126)</f>
        <v>0.42000000000000004</v>
      </c>
      <c r="S126" s="260">
        <f>[4]สงป.302!P132</f>
        <v>0.14000000000000001</v>
      </c>
      <c r="T126" s="260">
        <f>[4]สงป.302!Q132</f>
        <v>0.14000000000000001</v>
      </c>
      <c r="U126" s="260">
        <f>[4]สงป.302!R132</f>
        <v>0.14000000000000001</v>
      </c>
    </row>
    <row r="127" spans="2:21" ht="22.5" hidden="1" x14ac:dyDescent="0.5">
      <c r="B127" s="302" t="e">
        <f>"&lt;จังหวัด"&amp;#REF! &amp; "&gt;[*งานดำเนินการเอง] "</f>
        <v>#REF!</v>
      </c>
      <c r="C127" s="388"/>
      <c r="D127" s="303" t="s">
        <v>22</v>
      </c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</row>
    <row r="128" spans="2:21" ht="21.75" hidden="1" x14ac:dyDescent="0.5">
      <c r="B128" s="306" t="s">
        <v>223</v>
      </c>
      <c r="C128" s="379" t="s">
        <v>224</v>
      </c>
      <c r="D128" s="380"/>
      <c r="E128" s="380"/>
      <c r="F128" s="380"/>
      <c r="G128" s="380"/>
      <c r="H128" s="380"/>
      <c r="I128" s="380"/>
      <c r="J128" s="380"/>
      <c r="K128" s="380"/>
      <c r="L128" s="380"/>
      <c r="M128" s="380"/>
      <c r="N128" s="380"/>
      <c r="O128" s="380"/>
      <c r="P128" s="380"/>
      <c r="Q128" s="380"/>
      <c r="R128" s="380"/>
      <c r="S128" s="380"/>
      <c r="T128" s="380"/>
      <c r="U128" s="381"/>
    </row>
    <row r="129" spans="2:21" ht="22.5" hidden="1" x14ac:dyDescent="0.5">
      <c r="B129" s="389" t="s">
        <v>221</v>
      </c>
      <c r="C129" s="387" t="s">
        <v>222</v>
      </c>
      <c r="D129" s="295" t="s">
        <v>21</v>
      </c>
      <c r="E129" s="296" t="s">
        <v>225</v>
      </c>
      <c r="F129" s="296" t="s">
        <v>225</v>
      </c>
      <c r="G129" s="296" t="s">
        <v>225</v>
      </c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7"/>
      <c r="T129" s="297"/>
      <c r="U129" s="297"/>
    </row>
    <row r="130" spans="2:21" ht="22.5" hidden="1" x14ac:dyDescent="0.5">
      <c r="B130" s="390"/>
      <c r="C130" s="391"/>
      <c r="D130" s="392" t="s">
        <v>22</v>
      </c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</row>
    <row r="131" spans="2:21" ht="22.5" hidden="1" x14ac:dyDescent="0.5">
      <c r="B131" s="316" t="e">
        <f>"รายการ : ค่าใช้จ่ายในการสนับสนุนการปลูกไม้โตเร็วแก่เกษตรกร ปีที่ 1 ไร่ละ 1,000 บาท จ. "&amp;#REF!</f>
        <v>#REF!</v>
      </c>
      <c r="C131" s="391"/>
      <c r="D131" s="393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</row>
    <row r="132" spans="2:21" ht="23.25" hidden="1" x14ac:dyDescent="0.5">
      <c r="B132" s="299" t="str">
        <f>"[ "  &amp;A119&amp;" ไร่]"</f>
        <v>[  ไร่]</v>
      </c>
      <c r="C132" s="387" t="s">
        <v>216</v>
      </c>
      <c r="D132" s="295" t="s">
        <v>21</v>
      </c>
      <c r="E132" s="283">
        <f>F132+J132+N132+R132</f>
        <v>0.6</v>
      </c>
      <c r="F132" s="259">
        <f>SUM(G132:I132)</f>
        <v>0</v>
      </c>
      <c r="G132" s="260"/>
      <c r="H132" s="260"/>
      <c r="I132" s="260"/>
      <c r="J132" s="259">
        <f>SUM(K132:M132)</f>
        <v>0</v>
      </c>
      <c r="K132" s="260"/>
      <c r="L132" s="260"/>
      <c r="M132" s="260"/>
      <c r="N132" s="259">
        <f>SUM(O132:Q132)</f>
        <v>0.24</v>
      </c>
      <c r="O132" s="260">
        <f>[4]สงป.302!L133</f>
        <v>0</v>
      </c>
      <c r="P132" s="260">
        <f>[4]สงป.302!M133</f>
        <v>0.12</v>
      </c>
      <c r="Q132" s="260">
        <f>[4]สงป.302!N133</f>
        <v>0.12</v>
      </c>
      <c r="R132" s="259">
        <f>SUM(S132:U132)</f>
        <v>0.36</v>
      </c>
      <c r="S132" s="260">
        <f>[4]สงป.302!P133</f>
        <v>0.12</v>
      </c>
      <c r="T132" s="260">
        <f>[4]สงป.302!Q133</f>
        <v>0.12</v>
      </c>
      <c r="U132" s="260">
        <f>[4]สงป.302!R133</f>
        <v>0.12</v>
      </c>
    </row>
    <row r="133" spans="2:21" ht="22.5" hidden="1" x14ac:dyDescent="0.5">
      <c r="B133" s="302" t="e">
        <f>"&lt;จังหวัด"&amp;#REF! &amp; "&gt;[*งานดำเนินการเอง] "</f>
        <v>#REF!</v>
      </c>
      <c r="C133" s="388"/>
      <c r="D133" s="303" t="s">
        <v>22</v>
      </c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</row>
    <row r="134" spans="2:21" ht="21.75" hidden="1" x14ac:dyDescent="0.5">
      <c r="B134" s="306" t="s">
        <v>223</v>
      </c>
      <c r="C134" s="379" t="s">
        <v>224</v>
      </c>
      <c r="D134" s="380"/>
      <c r="E134" s="380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80"/>
      <c r="Q134" s="380"/>
      <c r="R134" s="380"/>
      <c r="S134" s="380"/>
      <c r="T134" s="380"/>
      <c r="U134" s="381"/>
    </row>
    <row r="135" spans="2:21" ht="21.75" x14ac:dyDescent="0.5">
      <c r="B135" s="317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</row>
    <row r="136" spans="2:21" x14ac:dyDescent="0.5">
      <c r="B136" s="229" t="s">
        <v>230</v>
      </c>
      <c r="C136" s="229"/>
      <c r="E136" s="228"/>
      <c r="I136" s="268"/>
      <c r="J136" s="268"/>
      <c r="K136" s="268"/>
      <c r="L136" s="310"/>
      <c r="M136" s="268"/>
      <c r="N136" s="268"/>
      <c r="O136" s="268"/>
      <c r="P136" s="310"/>
      <c r="Q136" s="268"/>
      <c r="R136" s="311"/>
      <c r="S136" s="229"/>
      <c r="U136" s="268"/>
    </row>
    <row r="137" spans="2:21" x14ac:dyDescent="0.5">
      <c r="B137" s="229" t="s">
        <v>231</v>
      </c>
      <c r="C137" s="229"/>
      <c r="E137" s="228"/>
      <c r="I137" s="268"/>
      <c r="J137" s="268"/>
      <c r="K137" s="268"/>
      <c r="L137" s="310"/>
      <c r="M137" s="268"/>
      <c r="N137" s="268"/>
      <c r="O137" s="268"/>
      <c r="P137" s="310"/>
      <c r="Q137" s="268"/>
      <c r="R137" s="311"/>
      <c r="S137" s="318"/>
      <c r="T137" s="318"/>
      <c r="U137" s="318"/>
    </row>
    <row r="138" spans="2:21" x14ac:dyDescent="0.5">
      <c r="B138" s="319" t="s">
        <v>232</v>
      </c>
      <c r="C138" s="319"/>
      <c r="E138" s="228"/>
      <c r="I138" s="268"/>
      <c r="J138" s="268"/>
      <c r="K138" s="268"/>
      <c r="L138" s="310"/>
      <c r="M138" s="268"/>
      <c r="N138" s="268"/>
      <c r="O138" s="268"/>
      <c r="P138" s="310"/>
      <c r="Q138" s="268"/>
      <c r="R138" s="311"/>
      <c r="S138" s="318"/>
      <c r="T138" s="318"/>
      <c r="U138" s="318"/>
    </row>
    <row r="139" spans="2:21" x14ac:dyDescent="0.5">
      <c r="B139" s="319" t="s">
        <v>233</v>
      </c>
      <c r="C139" s="319"/>
      <c r="E139" s="228"/>
      <c r="R139" s="311"/>
      <c r="S139" s="318"/>
      <c r="T139" s="318"/>
      <c r="U139" s="318"/>
    </row>
    <row r="140" spans="2:21" ht="23.25" x14ac:dyDescent="0.5">
      <c r="B140" s="320" t="s">
        <v>234</v>
      </c>
      <c r="C140" s="320"/>
      <c r="D140" s="321"/>
      <c r="E140" s="322"/>
      <c r="F140" s="323"/>
      <c r="G140" s="323"/>
      <c r="H140" s="324"/>
      <c r="I140" s="324"/>
      <c r="J140" s="325"/>
      <c r="K140" s="325"/>
      <c r="L140" s="325"/>
      <c r="M140" s="325"/>
      <c r="N140" s="325"/>
      <c r="O140" s="325"/>
      <c r="P140" s="325"/>
      <c r="Q140" s="325"/>
      <c r="R140" s="325"/>
      <c r="S140" s="325"/>
      <c r="T140" s="325"/>
      <c r="U140" s="325"/>
    </row>
    <row r="141" spans="2:21" ht="301.5" customHeight="1" x14ac:dyDescent="0.5">
      <c r="B141" s="382" t="s">
        <v>235</v>
      </c>
      <c r="C141" s="383"/>
      <c r="D141" s="383"/>
      <c r="E141" s="383"/>
      <c r="F141" s="383"/>
      <c r="G141" s="383"/>
      <c r="H141" s="326"/>
      <c r="I141" s="327"/>
      <c r="J141" s="328"/>
      <c r="K141" s="329"/>
      <c r="L141" s="384" t="s">
        <v>236</v>
      </c>
      <c r="M141" s="385"/>
      <c r="N141" s="385"/>
      <c r="O141" s="385"/>
      <c r="P141" s="385"/>
      <c r="Q141" s="386"/>
      <c r="R141" s="325"/>
      <c r="S141" s="325"/>
      <c r="T141" s="325"/>
      <c r="U141" s="325"/>
    </row>
    <row r="142" spans="2:21" x14ac:dyDescent="0.5">
      <c r="I142" s="330"/>
      <c r="J142" s="331"/>
      <c r="K142" s="331"/>
      <c r="L142" s="332"/>
      <c r="M142" s="330"/>
      <c r="N142" s="331"/>
      <c r="O142" s="331"/>
      <c r="P142" s="332"/>
      <c r="Q142" s="330"/>
      <c r="R142" s="333"/>
      <c r="S142" s="334"/>
      <c r="T142" s="335"/>
      <c r="U142" s="336"/>
    </row>
  </sheetData>
  <mergeCells count="108">
    <mergeCell ref="B6:G6"/>
    <mergeCell ref="B7:G7"/>
    <mergeCell ref="B8:G8"/>
    <mergeCell ref="B9:G9"/>
    <mergeCell ref="Q9:R9"/>
    <mergeCell ref="B10:G10"/>
    <mergeCell ref="B2:U2"/>
    <mergeCell ref="B3:D3"/>
    <mergeCell ref="B4:F4"/>
    <mergeCell ref="M4:N4"/>
    <mergeCell ref="S4:U4"/>
    <mergeCell ref="B5:F5"/>
    <mergeCell ref="S5:U5"/>
    <mergeCell ref="C29:C30"/>
    <mergeCell ref="C31:U31"/>
    <mergeCell ref="B32:B33"/>
    <mergeCell ref="C32:C34"/>
    <mergeCell ref="D33:D34"/>
    <mergeCell ref="C35:C36"/>
    <mergeCell ref="O12:Q12"/>
    <mergeCell ref="R12:R13"/>
    <mergeCell ref="S12:U12"/>
    <mergeCell ref="B26:B27"/>
    <mergeCell ref="C26:C28"/>
    <mergeCell ref="D27:D28"/>
    <mergeCell ref="E12:E13"/>
    <mergeCell ref="F12:F13"/>
    <mergeCell ref="G12:I12"/>
    <mergeCell ref="J12:J13"/>
    <mergeCell ref="K12:M12"/>
    <mergeCell ref="N12:N13"/>
    <mergeCell ref="B44:B45"/>
    <mergeCell ref="C44:C46"/>
    <mergeCell ref="D45:D46"/>
    <mergeCell ref="C47:C48"/>
    <mergeCell ref="C49:U49"/>
    <mergeCell ref="B50:B51"/>
    <mergeCell ref="C50:C52"/>
    <mergeCell ref="D51:D52"/>
    <mergeCell ref="C37:U37"/>
    <mergeCell ref="B38:B39"/>
    <mergeCell ref="C38:C40"/>
    <mergeCell ref="D39:D40"/>
    <mergeCell ref="C41:C42"/>
    <mergeCell ref="C43:U43"/>
    <mergeCell ref="C63:U63"/>
    <mergeCell ref="B64:B65"/>
    <mergeCell ref="C64:C66"/>
    <mergeCell ref="D65:D66"/>
    <mergeCell ref="C67:C68"/>
    <mergeCell ref="C69:U69"/>
    <mergeCell ref="C53:C54"/>
    <mergeCell ref="C55:U55"/>
    <mergeCell ref="B58:B59"/>
    <mergeCell ref="C58:C60"/>
    <mergeCell ref="D59:D60"/>
    <mergeCell ref="C61:C62"/>
    <mergeCell ref="C79:C80"/>
    <mergeCell ref="B81:B82"/>
    <mergeCell ref="C81:C83"/>
    <mergeCell ref="D82:D83"/>
    <mergeCell ref="C84:C85"/>
    <mergeCell ref="C86:U86"/>
    <mergeCell ref="B70:B71"/>
    <mergeCell ref="C70:C72"/>
    <mergeCell ref="D71:D72"/>
    <mergeCell ref="C73:C74"/>
    <mergeCell ref="C75:U75"/>
    <mergeCell ref="B76:B77"/>
    <mergeCell ref="C76:C78"/>
    <mergeCell ref="D77:D78"/>
    <mergeCell ref="B105:B106"/>
    <mergeCell ref="C105:C107"/>
    <mergeCell ref="D106:D107"/>
    <mergeCell ref="C108:C109"/>
    <mergeCell ref="C100:C101"/>
    <mergeCell ref="C102:U102"/>
    <mergeCell ref="B91:B92"/>
    <mergeCell ref="C91:C93"/>
    <mergeCell ref="D92:D93"/>
    <mergeCell ref="C94:C95"/>
    <mergeCell ref="C96:U96"/>
    <mergeCell ref="B97:B98"/>
    <mergeCell ref="C97:C99"/>
    <mergeCell ref="D98:D99"/>
    <mergeCell ref="B117:B118"/>
    <mergeCell ref="C117:C119"/>
    <mergeCell ref="D118:D119"/>
    <mergeCell ref="C120:C121"/>
    <mergeCell ref="C122:U122"/>
    <mergeCell ref="B123:B124"/>
    <mergeCell ref="C123:C125"/>
    <mergeCell ref="D124:D125"/>
    <mergeCell ref="C110:U110"/>
    <mergeCell ref="B111:B112"/>
    <mergeCell ref="C111:C113"/>
    <mergeCell ref="D112:D113"/>
    <mergeCell ref="C114:C115"/>
    <mergeCell ref="C116:U116"/>
    <mergeCell ref="C134:U134"/>
    <mergeCell ref="B141:G141"/>
    <mergeCell ref="L141:Q141"/>
    <mergeCell ref="C126:C127"/>
    <mergeCell ref="C128:U128"/>
    <mergeCell ref="B129:B130"/>
    <mergeCell ref="C129:C131"/>
    <mergeCell ref="D130:D131"/>
    <mergeCell ref="C132:C133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64" fitToHeight="0" orientation="landscape" r:id="rId1"/>
  <headerFooter alignWithMargins="0"/>
  <rowBreaks count="2" manualBreakCount="2">
    <brk id="96" min="1" max="20" man="1"/>
    <brk id="139" min="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เอกสารประกอบแผน</vt:lpstr>
      <vt:lpstr>สปอ.1</vt:lpstr>
      <vt:lpstr>สปอ.2</vt:lpstr>
      <vt:lpstr>สปอ.3</vt:lpstr>
      <vt:lpstr>สงป301</vt:lpstr>
      <vt:lpstr>เหตุผลคำชี้แจง</vt:lpstr>
      <vt:lpstr>สงป.302</vt:lpstr>
      <vt:lpstr>สงป302-1</vt:lpstr>
      <vt:lpstr>สงป.302!Print_Area</vt:lpstr>
      <vt:lpstr>'สงป302-1'!Print_Area</vt:lpstr>
      <vt:lpstr>เอกสารประกอบแผน!Print_Titles</vt:lpstr>
      <vt:lpstr>สงป.302!Print_Titles</vt:lpstr>
      <vt:lpstr>สงป301!Print_Titles</vt:lpstr>
      <vt:lpstr>'สงป302-1'!Print_Titles</vt:lpstr>
      <vt:lpstr>สปอ.1!Print_Titles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ATCHARA_BEE</dc:creator>
  <cp:lastModifiedBy>ATCHARA_BEE</cp:lastModifiedBy>
  <dcterms:created xsi:type="dcterms:W3CDTF">2018-11-28T02:23:54Z</dcterms:created>
  <dcterms:modified xsi:type="dcterms:W3CDTF">2018-11-28T02:46:45Z</dcterms:modified>
</cp:coreProperties>
</file>