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831D3410-1483-4ED7-BC2C-C8582D8498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35" sheetId="1" r:id="rId1"/>
    <sheet name="กราฟที่ 28" sheetId="3" r:id="rId2"/>
    <sheet name="กราฟที่ 28 แบบสอง" sheetId="5" r:id="rId3"/>
  </sheets>
  <definedNames>
    <definedName name="_xlnm._FilterDatabase" localSheetId="1" hidden="1">'กราฟที่ 28'!$A$89:$B$99</definedName>
    <definedName name="_xlnm.Print_Titles" localSheetId="0">'ตาราง 35'!$4:$7</definedName>
  </definedNames>
  <calcPr calcId="191029"/>
</workbook>
</file>

<file path=xl/calcChain.xml><?xml version="1.0" encoding="utf-8"?>
<calcChain xmlns="http://schemas.openxmlformats.org/spreadsheetml/2006/main">
  <c r="G34" i="5" l="1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G6" i="5"/>
  <c r="F6" i="5"/>
  <c r="G5" i="5"/>
  <c r="F5" i="5"/>
  <c r="G4" i="5"/>
  <c r="F4" i="5"/>
  <c r="G3" i="5"/>
  <c r="F3" i="5"/>
  <c r="G2" i="5"/>
  <c r="F2" i="5"/>
  <c r="G3" i="3"/>
  <c r="F3" i="3"/>
  <c r="G12" i="3"/>
  <c r="F12" i="3"/>
  <c r="G22" i="3"/>
  <c r="F22" i="3"/>
  <c r="G18" i="3"/>
  <c r="F18" i="3"/>
  <c r="G20" i="3"/>
  <c r="F20" i="3"/>
  <c r="G9" i="3"/>
  <c r="F9" i="3"/>
  <c r="G14" i="3"/>
  <c r="F14" i="3"/>
  <c r="G27" i="3"/>
  <c r="F27" i="3"/>
  <c r="G25" i="3"/>
  <c r="F25" i="3"/>
  <c r="G33" i="3"/>
  <c r="F33" i="3"/>
  <c r="G10" i="3"/>
  <c r="F10" i="3"/>
  <c r="G31" i="3"/>
  <c r="F31" i="3"/>
  <c r="G30" i="3"/>
  <c r="F30" i="3"/>
  <c r="G4" i="3"/>
  <c r="F4" i="3"/>
  <c r="G19" i="3"/>
  <c r="F19" i="3"/>
  <c r="G11" i="3"/>
  <c r="F11" i="3"/>
  <c r="G17" i="3"/>
  <c r="F17" i="3"/>
  <c r="G6" i="3"/>
  <c r="F6" i="3"/>
  <c r="G7" i="3"/>
  <c r="G15" i="3"/>
  <c r="F15" i="3"/>
  <c r="G5" i="3"/>
  <c r="F5" i="3"/>
  <c r="G16" i="3"/>
  <c r="G8" i="3"/>
  <c r="F8" i="3"/>
  <c r="G32" i="3"/>
  <c r="F32" i="3"/>
  <c r="G28" i="3"/>
  <c r="F28" i="3"/>
  <c r="G2" i="3"/>
  <c r="F2" i="3"/>
  <c r="G13" i="3"/>
  <c r="F13" i="3"/>
  <c r="G21" i="3"/>
  <c r="F21" i="3"/>
  <c r="G26" i="3"/>
  <c r="F26" i="3"/>
  <c r="G23" i="3"/>
  <c r="F23" i="3"/>
  <c r="G24" i="3"/>
  <c r="F24" i="3"/>
  <c r="G29" i="3"/>
  <c r="F29" i="3"/>
  <c r="G34" i="3"/>
  <c r="F34" i="3"/>
  <c r="C41" i="1"/>
  <c r="D41" i="1"/>
  <c r="E41" i="1"/>
  <c r="F41" i="1"/>
  <c r="G41" i="1"/>
  <c r="B41" i="1"/>
  <c r="F3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8" i="1"/>
  <c r="F9" i="1"/>
  <c r="F10" i="1"/>
  <c r="F11" i="1"/>
  <c r="F12" i="1"/>
  <c r="F13" i="1"/>
  <c r="F14" i="1"/>
  <c r="F15" i="1"/>
  <c r="F16" i="1"/>
  <c r="F17" i="1"/>
  <c r="F18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</calcChain>
</file>

<file path=xl/sharedStrings.xml><?xml version="1.0" encoding="utf-8"?>
<sst xmlns="http://schemas.openxmlformats.org/spreadsheetml/2006/main" count="249" uniqueCount="92">
  <si>
    <t>ประเทศ</t>
  </si>
  <si>
    <t>ไม้ท่อน</t>
  </si>
  <si>
    <t>ไม้แปรรูป</t>
  </si>
  <si>
    <t>รวม</t>
  </si>
  <si>
    <t>Country</t>
  </si>
  <si>
    <t>Logs</t>
  </si>
  <si>
    <t>Sawntimber</t>
  </si>
  <si>
    <t>Total</t>
  </si>
  <si>
    <t>ลบ.ม.</t>
  </si>
  <si>
    <t>บาท</t>
  </si>
  <si>
    <t>Cum.</t>
  </si>
  <si>
    <t>Baht</t>
  </si>
  <si>
    <t>กัมพูชา</t>
  </si>
  <si>
    <t>Cambodia</t>
  </si>
  <si>
    <t>จีน</t>
  </si>
  <si>
    <t>China</t>
  </si>
  <si>
    <t>ฮ่องกง</t>
  </si>
  <si>
    <t>Hong Kong</t>
  </si>
  <si>
    <t>อินเดีย</t>
  </si>
  <si>
    <t>India</t>
  </si>
  <si>
    <t>อินโดนีเซีย</t>
  </si>
  <si>
    <t>Indonesia</t>
  </si>
  <si>
    <t>อิสราเอล</t>
  </si>
  <si>
    <t>Israel</t>
  </si>
  <si>
    <t>ญี่ปุ่น</t>
  </si>
  <si>
    <t>Japan</t>
  </si>
  <si>
    <t>ลาว</t>
  </si>
  <si>
    <t>Lao PDR</t>
  </si>
  <si>
    <t>มาเลเซีย</t>
  </si>
  <si>
    <t>Malaysia</t>
  </si>
  <si>
    <t>ไต้หวัน</t>
  </si>
  <si>
    <t>สหรัฐอาหรับเอมิเรตส์</t>
  </si>
  <si>
    <t>United Arab Emirates</t>
  </si>
  <si>
    <t>เวียดนาม</t>
  </si>
  <si>
    <t>Vietnam</t>
  </si>
  <si>
    <t>Germany</t>
  </si>
  <si>
    <t>เยอรมนี</t>
  </si>
  <si>
    <t>ออสเตรีย</t>
  </si>
  <si>
    <t>เบลเยียม</t>
  </si>
  <si>
    <t>อิตาลี</t>
  </si>
  <si>
    <t>เนเธอร์แลนด์</t>
  </si>
  <si>
    <t>สิงคโปร์</t>
  </si>
  <si>
    <t>สเปน</t>
  </si>
  <si>
    <t>สหรัฐอเมริกา</t>
  </si>
  <si>
    <t>สหราชอาณาจักร</t>
  </si>
  <si>
    <t>Austria</t>
  </si>
  <si>
    <t>Belgium</t>
  </si>
  <si>
    <t>Netherlands</t>
  </si>
  <si>
    <t>Singapore</t>
  </si>
  <si>
    <t>Spain</t>
  </si>
  <si>
    <t>Taiwan Province of China</t>
  </si>
  <si>
    <t>United Kingdom</t>
  </si>
  <si>
    <t>United States</t>
  </si>
  <si>
    <r>
      <rPr>
        <b/>
        <sz val="13"/>
        <rFont val="TH SarabunPSK"/>
        <family val="2"/>
      </rPr>
      <t>ที่มา  :</t>
    </r>
    <r>
      <rPr>
        <sz val="13"/>
        <rFont val="TH SarabunPSK"/>
        <family val="2"/>
      </rPr>
      <t xml:space="preserve">  กรมศุลกากร          </t>
    </r>
  </si>
  <si>
    <r>
      <rPr>
        <b/>
        <sz val="13"/>
        <rFont val="TH SarabunPSK"/>
        <family val="2"/>
      </rPr>
      <t>Source  :</t>
    </r>
    <r>
      <rPr>
        <sz val="13"/>
        <rFont val="TH SarabunPSK"/>
        <family val="2"/>
      </rPr>
      <t xml:space="preserve">  The Customs Department</t>
    </r>
  </si>
  <si>
    <t>ออสเตรเลีย</t>
  </si>
  <si>
    <t xml:space="preserve">	แคนาดา</t>
  </si>
  <si>
    <t>ตุรกี</t>
  </si>
  <si>
    <t xml:space="preserve">672	</t>
  </si>
  <si>
    <t>Australia</t>
  </si>
  <si>
    <t>Canada</t>
  </si>
  <si>
    <t xml:space="preserve">Turkey </t>
  </si>
  <si>
    <t>บรูไนดารุสซาลาม</t>
  </si>
  <si>
    <t>บัลแกเรีย</t>
  </si>
  <si>
    <t>ฟินแลนด์</t>
  </si>
  <si>
    <t>ฝรั่งเศส</t>
  </si>
  <si>
    <t>อิรัก</t>
  </si>
  <si>
    <t>มายอต</t>
  </si>
  <si>
    <t>พม่า</t>
  </si>
  <si>
    <t>นิวซีแลนด์</t>
  </si>
  <si>
    <t>แทนซาเนีย สาธารณรัฐสหพันธรัฐ</t>
  </si>
  <si>
    <t xml:space="preserve">296	</t>
  </si>
  <si>
    <t xml:space="preserve">274,823	</t>
  </si>
  <si>
    <t xml:space="preserve">64,207	</t>
  </si>
  <si>
    <t>United Republic of Tanzania</t>
  </si>
  <si>
    <t>New Zealand</t>
  </si>
  <si>
    <t>Mayotte</t>
  </si>
  <si>
    <t xml:space="preserve">Myanmar </t>
  </si>
  <si>
    <t xml:space="preserve"> Bulgaria</t>
  </si>
  <si>
    <t>Brunei Darussalam</t>
  </si>
  <si>
    <t>Finland</t>
  </si>
  <si>
    <t>France</t>
  </si>
  <si>
    <t>Iraq</t>
  </si>
  <si>
    <t>Italy</t>
  </si>
  <si>
    <t>ตารางที่ 35  ไม้ท่อนและไม้แปรรูปส่งออก แยกรายประเทศปลายทาง ปี พ.ศ. 2567</t>
  </si>
  <si>
    <t>ไม้ท่อน Logs ลบ.ม. Cum.</t>
  </si>
  <si>
    <t>ไม้ท่อน Logs บาท Baht</t>
  </si>
  <si>
    <t>ไม้แปรรูป Sawntimber ลบ.ม. Cum.</t>
  </si>
  <si>
    <t>ไม้แปรรูป Sawntimber บาท Baht</t>
  </si>
  <si>
    <t>รวม Total  ลบ.ม. Cum.</t>
  </si>
  <si>
    <t>รวม Total บาท Baht</t>
  </si>
  <si>
    <t>Table 35    Logs and Sawn-timber Exports by Destination,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</si>
</sst>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0"/>
      <name val="Arial"/>
      <charset val="22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.5"/>
      <name val="TH SarabunPSK"/>
      <family val="2"/>
    </font>
    <font>
      <sz val="13"/>
      <color rgb="FFFF0000"/>
      <name val="TH SarabunPSK"/>
      <family val="2"/>
    </font>
    <font>
      <sz val="13"/>
      <color rgb="FF333333"/>
      <name val="TH SarabunPSK"/>
      <family val="2"/>
    </font>
    <font>
      <sz val="11"/>
      <color rgb="FF333333"/>
      <name val="TH SarabunPSK"/>
      <family val="2"/>
    </font>
    <font>
      <sz val="10"/>
      <name val="Arial"/>
      <charset val="222"/>
    </font>
    <font>
      <b/>
      <sz val="16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3" fillId="0" borderId="9" xfId="0" applyFont="1" applyBorder="1" applyAlignment="1">
      <alignment vertical="center" wrapText="1"/>
    </xf>
    <xf numFmtId="3" fontId="3" fillId="0" borderId="0" xfId="0" applyNumberFormat="1" applyFont="1" applyAlignment="1">
      <alignment horizontal="center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7" fillId="0" borderId="4" xfId="0" applyFont="1" applyBorder="1"/>
    <xf numFmtId="0" fontId="6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87" fontId="0" fillId="0" borderId="0" xfId="1" applyNumberFormat="1" applyFont="1"/>
    <xf numFmtId="187" fontId="0" fillId="0" borderId="0" xfId="1" applyNumberFormat="1" applyFont="1" applyAlignment="1">
      <alignment horizontal="center"/>
    </xf>
    <xf numFmtId="187" fontId="0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4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'กราฟที่ 28'!$B$38</c:f>
              <c:strCache>
                <c:ptCount val="1"/>
                <c:pt idx="0">
                  <c:v>รวม Total บาท Baht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'กราฟที่ 28'!$A$39:$A$48</c:f>
              <c:strCache>
                <c:ptCount val="10"/>
                <c:pt idx="0">
                  <c:v>ญี่ปุ่น</c:v>
                </c:pt>
                <c:pt idx="1">
                  <c:v>เนเธอร์แลนด์</c:v>
                </c:pt>
                <c:pt idx="2">
                  <c:v>ไต้หวัน</c:v>
                </c:pt>
                <c:pt idx="3">
                  <c:v>เยอรมนี</c:v>
                </c:pt>
                <c:pt idx="4">
                  <c:v>อินโดนีเซีย</c:v>
                </c:pt>
                <c:pt idx="5">
                  <c:v>อิตาลี</c:v>
                </c:pt>
                <c:pt idx="6">
                  <c:v>อินเดีย</c:v>
                </c:pt>
                <c:pt idx="7">
                  <c:v>มาเลเซีย</c:v>
                </c:pt>
                <c:pt idx="8">
                  <c:v>เวียดนาม</c:v>
                </c:pt>
                <c:pt idx="9">
                  <c:v>จีน</c:v>
                </c:pt>
              </c:strCache>
            </c:strRef>
          </c:cat>
          <c:val>
            <c:numRef>
              <c:f>'กราฟที่ 28'!$B$39:$B$48</c:f>
              <c:numCache>
                <c:formatCode>_-* #,##0_-;\-* #,##0_-;_-* "-"??_-;_-@_-</c:formatCode>
                <c:ptCount val="10"/>
                <c:pt idx="0">
                  <c:v>17293493</c:v>
                </c:pt>
                <c:pt idx="1">
                  <c:v>18468270</c:v>
                </c:pt>
                <c:pt idx="2">
                  <c:v>19751914</c:v>
                </c:pt>
                <c:pt idx="3">
                  <c:v>23309908</c:v>
                </c:pt>
                <c:pt idx="4">
                  <c:v>41451216</c:v>
                </c:pt>
                <c:pt idx="5">
                  <c:v>54608185</c:v>
                </c:pt>
                <c:pt idx="6">
                  <c:v>155148320</c:v>
                </c:pt>
                <c:pt idx="7">
                  <c:v>494234784</c:v>
                </c:pt>
                <c:pt idx="8">
                  <c:v>1208108278</c:v>
                </c:pt>
                <c:pt idx="9">
                  <c:v>45135311393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B-4763-A2C4-D9720CE4D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815792"/>
        <c:axId val="1317832592"/>
      </c:lineChart>
      <c:catAx>
        <c:axId val="131781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317832592"/>
        <c:crosses val="autoZero"/>
        <c:auto val="1"/>
        <c:lblAlgn val="ctr"/>
        <c:lblOffset val="100"/>
        <c:noMultiLvlLbl val="0"/>
      </c:catAx>
      <c:valAx>
        <c:axId val="131783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31781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'กราฟที่ 28'!$B$89</c:f>
              <c:strCache>
                <c:ptCount val="1"/>
                <c:pt idx="0">
                  <c:v> รวม Total  ลบ.ม. Cum.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'กราฟที่ 28'!$A$90:$A$99</c:f>
              <c:strCache>
                <c:ptCount val="10"/>
                <c:pt idx="0">
                  <c:v>สหรัฐอาหรับเอมิเรตส์</c:v>
                </c:pt>
                <c:pt idx="1">
                  <c:v>อิสราเอล</c:v>
                </c:pt>
                <c:pt idx="2">
                  <c:v>ญี่ปุ่น</c:v>
                </c:pt>
                <c:pt idx="3">
                  <c:v>ไต้หวัน</c:v>
                </c:pt>
                <c:pt idx="4">
                  <c:v>อินเดีย</c:v>
                </c:pt>
                <c:pt idx="5">
                  <c:v>อิตาลี</c:v>
                </c:pt>
                <c:pt idx="6">
                  <c:v>มาเลเซีย</c:v>
                </c:pt>
                <c:pt idx="7">
                  <c:v>เวียดนาม</c:v>
                </c:pt>
                <c:pt idx="8">
                  <c:v>อินโดนีเซีย</c:v>
                </c:pt>
                <c:pt idx="9">
                  <c:v>จีน</c:v>
                </c:pt>
              </c:strCache>
            </c:strRef>
          </c:cat>
          <c:val>
            <c:numRef>
              <c:f>'กราฟที่ 28'!$B$90:$B$99</c:f>
              <c:numCache>
                <c:formatCode>_-* #,##0_-;\-* #,##0_-;_-* "-"??_-;_-@_-</c:formatCode>
                <c:ptCount val="10"/>
                <c:pt idx="0">
                  <c:v>676</c:v>
                </c:pt>
                <c:pt idx="1">
                  <c:v>847</c:v>
                </c:pt>
                <c:pt idx="2">
                  <c:v>1142</c:v>
                </c:pt>
                <c:pt idx="3">
                  <c:v>1213</c:v>
                </c:pt>
                <c:pt idx="4">
                  <c:v>11037</c:v>
                </c:pt>
                <c:pt idx="5">
                  <c:v>15306</c:v>
                </c:pt>
                <c:pt idx="6">
                  <c:v>60147</c:v>
                </c:pt>
                <c:pt idx="7">
                  <c:v>64945</c:v>
                </c:pt>
                <c:pt idx="8">
                  <c:v>274823</c:v>
                </c:pt>
                <c:pt idx="9">
                  <c:v>4167393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1-4E09-BC60-4E19C3D7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828752"/>
        <c:axId val="1317827792"/>
      </c:lineChart>
      <c:catAx>
        <c:axId val="131782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317827792"/>
        <c:crosses val="autoZero"/>
        <c:auto val="1"/>
        <c:lblAlgn val="ctr"/>
        <c:lblOffset val="100"/>
        <c:noMultiLvlLbl val="0"/>
      </c:catAx>
      <c:valAx>
        <c:axId val="131782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31782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31</xdr:row>
      <xdr:rowOff>88900</xdr:rowOff>
    </xdr:from>
    <xdr:to>
      <xdr:col>4</xdr:col>
      <xdr:colOff>793750</xdr:colOff>
      <xdr:row>44</xdr:row>
      <xdr:rowOff>196850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4CE73FBD-6FF8-6FCE-D436-439BED9EF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666750</xdr:colOff>
      <xdr:row>82</xdr:row>
      <xdr:rowOff>120650</xdr:rowOff>
    </xdr:from>
    <xdr:to>
      <xdr:col>4</xdr:col>
      <xdr:colOff>793750</xdr:colOff>
      <xdr:row>95</xdr:row>
      <xdr:rowOff>180975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6912D91E-E825-9DEB-79C0-EC0ECA7C3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22" zoomScale="110" zoomScaleNormal="110" workbookViewId="0">
      <selection activeCell="H30" sqref="H30"/>
    </sheetView>
  </sheetViews>
  <sheetFormatPr defaultRowHeight="21" customHeight="1" x14ac:dyDescent="0.3"/>
  <cols>
    <col min="1" max="1" width="24" style="1" customWidth="1"/>
    <col min="2" max="2" width="10.85546875" style="1" customWidth="1"/>
    <col min="3" max="3" width="13.7109375" style="1" customWidth="1"/>
    <col min="4" max="4" width="10.85546875" style="1" customWidth="1"/>
    <col min="5" max="5" width="15.7109375" style="1" customWidth="1"/>
    <col min="6" max="7" width="13.7109375" style="1" customWidth="1"/>
    <col min="8" max="8" width="23.28515625" style="1" customWidth="1"/>
    <col min="9" max="16384" width="9.140625" style="1"/>
  </cols>
  <sheetData>
    <row r="1" spans="1:8" ht="21" customHeight="1" x14ac:dyDescent="0.3">
      <c r="A1" s="49" t="s">
        <v>84</v>
      </c>
      <c r="B1" s="49"/>
      <c r="C1" s="49"/>
      <c r="D1" s="49"/>
      <c r="E1" s="49"/>
      <c r="F1" s="49"/>
      <c r="G1" s="49"/>
      <c r="H1" s="49"/>
    </row>
    <row r="2" spans="1:8" ht="21" customHeight="1" x14ac:dyDescent="0.3">
      <c r="A2" s="49" t="s">
        <v>91</v>
      </c>
      <c r="B2" s="49"/>
      <c r="C2" s="49"/>
      <c r="D2" s="49"/>
      <c r="E2" s="49"/>
      <c r="F2" s="49"/>
      <c r="G2" s="49"/>
      <c r="H2" s="49"/>
    </row>
    <row r="3" spans="1:8" ht="9" customHeight="1" x14ac:dyDescent="0.3">
      <c r="A3" s="2"/>
      <c r="B3" s="2"/>
      <c r="C3" s="2"/>
      <c r="D3" s="2"/>
      <c r="E3" s="2"/>
      <c r="F3" s="2"/>
      <c r="G3" s="2"/>
      <c r="H3" s="2"/>
    </row>
    <row r="4" spans="1:8" ht="21" customHeight="1" x14ac:dyDescent="0.3">
      <c r="A4" s="50" t="s">
        <v>0</v>
      </c>
      <c r="B4" s="53" t="s">
        <v>1</v>
      </c>
      <c r="C4" s="54"/>
      <c r="D4" s="53" t="s">
        <v>2</v>
      </c>
      <c r="E4" s="54"/>
      <c r="F4" s="53" t="s">
        <v>3</v>
      </c>
      <c r="G4" s="54"/>
      <c r="H4" s="50" t="s">
        <v>4</v>
      </c>
    </row>
    <row r="5" spans="1:8" ht="21" customHeight="1" x14ac:dyDescent="0.3">
      <c r="A5" s="51"/>
      <c r="B5" s="55" t="s">
        <v>5</v>
      </c>
      <c r="C5" s="56"/>
      <c r="D5" s="55" t="s">
        <v>6</v>
      </c>
      <c r="E5" s="56"/>
      <c r="F5" s="55" t="s">
        <v>7</v>
      </c>
      <c r="G5" s="56"/>
      <c r="H5" s="51"/>
    </row>
    <row r="6" spans="1:8" ht="21" customHeight="1" x14ac:dyDescent="0.3">
      <c r="A6" s="51"/>
      <c r="B6" s="11" t="s">
        <v>8</v>
      </c>
      <c r="C6" s="11" t="s">
        <v>9</v>
      </c>
      <c r="D6" s="13" t="s">
        <v>8</v>
      </c>
      <c r="E6" s="11" t="s">
        <v>9</v>
      </c>
      <c r="F6" s="11" t="s">
        <v>8</v>
      </c>
      <c r="G6" s="11" t="s">
        <v>9</v>
      </c>
      <c r="H6" s="51"/>
    </row>
    <row r="7" spans="1:8" ht="21" customHeight="1" x14ac:dyDescent="0.3">
      <c r="A7" s="52"/>
      <c r="B7" s="12" t="s">
        <v>10</v>
      </c>
      <c r="C7" s="12" t="s">
        <v>11</v>
      </c>
      <c r="D7" s="14" t="s">
        <v>10</v>
      </c>
      <c r="E7" s="12" t="s">
        <v>11</v>
      </c>
      <c r="F7" s="12" t="s">
        <v>10</v>
      </c>
      <c r="G7" s="12" t="s">
        <v>11</v>
      </c>
      <c r="H7" s="52"/>
    </row>
    <row r="8" spans="1:8" ht="21" customHeight="1" x14ac:dyDescent="0.3">
      <c r="A8" s="3" t="s">
        <v>55</v>
      </c>
      <c r="B8" s="6">
        <v>0</v>
      </c>
      <c r="C8" s="6">
        <v>50</v>
      </c>
      <c r="D8" s="29"/>
      <c r="E8" s="28"/>
      <c r="F8" s="7">
        <f>B8+D8</f>
        <v>0</v>
      </c>
      <c r="G8" s="5">
        <f>C8+E8</f>
        <v>50</v>
      </c>
      <c r="H8" s="8" t="s">
        <v>59</v>
      </c>
    </row>
    <row r="9" spans="1:8" ht="21" customHeight="1" x14ac:dyDescent="0.3">
      <c r="A9" s="3" t="s">
        <v>37</v>
      </c>
      <c r="B9" s="15"/>
      <c r="C9" s="16"/>
      <c r="D9" s="30">
        <v>129</v>
      </c>
      <c r="E9" s="19">
        <v>8143</v>
      </c>
      <c r="F9" s="7">
        <f t="shared" ref="F9:F38" si="0">B9+D9</f>
        <v>129</v>
      </c>
      <c r="G9" s="5">
        <f t="shared" ref="G9:G39" si="1">C9+E9</f>
        <v>8143</v>
      </c>
      <c r="H9" s="8" t="s">
        <v>45</v>
      </c>
    </row>
    <row r="10" spans="1:8" ht="21" customHeight="1" x14ac:dyDescent="0.3">
      <c r="A10" s="3" t="s">
        <v>38</v>
      </c>
      <c r="B10" s="4">
        <v>30</v>
      </c>
      <c r="C10" s="5">
        <v>250997</v>
      </c>
      <c r="D10" s="6"/>
      <c r="E10" s="18"/>
      <c r="F10" s="7">
        <f t="shared" si="0"/>
        <v>30</v>
      </c>
      <c r="G10" s="5">
        <f t="shared" si="1"/>
        <v>250997</v>
      </c>
      <c r="H10" s="8" t="s">
        <v>46</v>
      </c>
    </row>
    <row r="11" spans="1:8" ht="21" customHeight="1" x14ac:dyDescent="0.3">
      <c r="A11" s="3" t="s">
        <v>62</v>
      </c>
      <c r="B11" s="4"/>
      <c r="C11" s="5"/>
      <c r="D11" s="30">
        <v>14</v>
      </c>
      <c r="E11" s="19">
        <v>1558123</v>
      </c>
      <c r="F11" s="7">
        <f t="shared" si="0"/>
        <v>14</v>
      </c>
      <c r="G11" s="5">
        <f t="shared" si="1"/>
        <v>1558123</v>
      </c>
      <c r="H11" s="8" t="s">
        <v>79</v>
      </c>
    </row>
    <row r="12" spans="1:8" ht="21" customHeight="1" x14ac:dyDescent="0.3">
      <c r="A12" s="3" t="s">
        <v>63</v>
      </c>
      <c r="B12" s="4"/>
      <c r="C12" s="5"/>
      <c r="D12" s="6">
        <v>1</v>
      </c>
      <c r="E12" s="27">
        <v>26925</v>
      </c>
      <c r="F12" s="7">
        <f t="shared" si="0"/>
        <v>1</v>
      </c>
      <c r="G12" s="5">
        <f t="shared" si="1"/>
        <v>26925</v>
      </c>
      <c r="H12" s="8" t="s">
        <v>78</v>
      </c>
    </row>
    <row r="13" spans="1:8" ht="21" customHeight="1" x14ac:dyDescent="0.3">
      <c r="A13" s="3" t="s">
        <v>56</v>
      </c>
      <c r="B13" s="20">
        <v>246</v>
      </c>
      <c r="C13" s="21">
        <v>1836680</v>
      </c>
      <c r="D13" s="6"/>
      <c r="E13" s="18"/>
      <c r="F13" s="7">
        <f t="shared" si="0"/>
        <v>246</v>
      </c>
      <c r="G13" s="5">
        <f t="shared" si="1"/>
        <v>1836680</v>
      </c>
      <c r="H13" s="8" t="s">
        <v>60</v>
      </c>
    </row>
    <row r="14" spans="1:8" ht="21" customHeight="1" x14ac:dyDescent="0.3">
      <c r="A14" s="3" t="s">
        <v>12</v>
      </c>
      <c r="B14" s="15"/>
      <c r="C14" s="16"/>
      <c r="D14" s="30">
        <v>654</v>
      </c>
      <c r="E14" s="27">
        <v>10340723</v>
      </c>
      <c r="F14" s="7">
        <f t="shared" si="0"/>
        <v>654</v>
      </c>
      <c r="G14" s="5">
        <f t="shared" si="1"/>
        <v>10340723</v>
      </c>
      <c r="H14" s="8" t="s">
        <v>13</v>
      </c>
    </row>
    <row r="15" spans="1:8" ht="21" customHeight="1" x14ac:dyDescent="0.3">
      <c r="A15" s="8" t="s">
        <v>14</v>
      </c>
      <c r="B15" s="21">
        <v>2954</v>
      </c>
      <c r="C15" s="7">
        <v>50493715</v>
      </c>
      <c r="D15" s="31">
        <v>4164439</v>
      </c>
      <c r="E15" s="27">
        <v>45084817678</v>
      </c>
      <c r="F15" s="7">
        <f t="shared" si="0"/>
        <v>4167393</v>
      </c>
      <c r="G15" s="5">
        <f t="shared" si="1"/>
        <v>45135311393</v>
      </c>
      <c r="H15" s="8" t="s">
        <v>15</v>
      </c>
    </row>
    <row r="16" spans="1:8" ht="21" customHeight="1" x14ac:dyDescent="0.3">
      <c r="A16" s="8" t="s">
        <v>64</v>
      </c>
      <c r="B16" s="21"/>
      <c r="C16" s="7"/>
      <c r="D16" s="7">
        <v>0</v>
      </c>
      <c r="E16" s="27">
        <v>8374</v>
      </c>
      <c r="F16" s="7">
        <f t="shared" si="0"/>
        <v>0</v>
      </c>
      <c r="G16" s="5">
        <f t="shared" si="1"/>
        <v>8374</v>
      </c>
      <c r="H16" s="8" t="s">
        <v>80</v>
      </c>
    </row>
    <row r="17" spans="1:8" ht="21" customHeight="1" x14ac:dyDescent="0.3">
      <c r="A17" s="57" t="s">
        <v>65</v>
      </c>
      <c r="B17" s="21"/>
      <c r="C17" s="7"/>
      <c r="D17" s="7">
        <v>2</v>
      </c>
      <c r="E17" s="27">
        <v>1080</v>
      </c>
      <c r="F17" s="7">
        <f t="shared" si="0"/>
        <v>2</v>
      </c>
      <c r="G17" s="5">
        <f t="shared" si="1"/>
        <v>1080</v>
      </c>
      <c r="H17" s="8" t="s">
        <v>81</v>
      </c>
    </row>
    <row r="18" spans="1:8" ht="21" customHeight="1" x14ac:dyDescent="0.3">
      <c r="A18" s="8" t="s">
        <v>36</v>
      </c>
      <c r="B18" s="4">
        <v>444</v>
      </c>
      <c r="C18" s="21">
        <v>4385631</v>
      </c>
      <c r="D18" s="4">
        <v>75</v>
      </c>
      <c r="E18" s="27">
        <v>18924277</v>
      </c>
      <c r="F18" s="7">
        <f t="shared" si="0"/>
        <v>519</v>
      </c>
      <c r="G18" s="5">
        <f t="shared" si="1"/>
        <v>23309908</v>
      </c>
      <c r="H18" s="8" t="s">
        <v>35</v>
      </c>
    </row>
    <row r="19" spans="1:8" ht="21" customHeight="1" x14ac:dyDescent="0.3">
      <c r="A19" s="8" t="s">
        <v>16</v>
      </c>
      <c r="B19" s="17"/>
      <c r="C19" s="17"/>
      <c r="D19" s="7" t="s">
        <v>71</v>
      </c>
      <c r="E19" s="27">
        <v>4424940</v>
      </c>
      <c r="F19" s="7" t="s">
        <v>71</v>
      </c>
      <c r="G19" s="5">
        <f t="shared" si="1"/>
        <v>4424940</v>
      </c>
      <c r="H19" s="8" t="s">
        <v>17</v>
      </c>
    </row>
    <row r="20" spans="1:8" ht="21" customHeight="1" x14ac:dyDescent="0.3">
      <c r="A20" s="3" t="s">
        <v>18</v>
      </c>
      <c r="B20" s="21">
        <v>5941</v>
      </c>
      <c r="C20" s="21">
        <v>129937448</v>
      </c>
      <c r="D20" s="31">
        <v>5096</v>
      </c>
      <c r="E20" s="27">
        <v>25210872</v>
      </c>
      <c r="F20" s="7">
        <f t="shared" si="0"/>
        <v>11037</v>
      </c>
      <c r="G20" s="5">
        <f t="shared" si="1"/>
        <v>155148320</v>
      </c>
      <c r="H20" s="26" t="s">
        <v>19</v>
      </c>
    </row>
    <row r="21" spans="1:8" ht="21" customHeight="1" x14ac:dyDescent="0.3">
      <c r="A21" s="3" t="s">
        <v>66</v>
      </c>
      <c r="B21" s="21"/>
      <c r="C21" s="21"/>
      <c r="D21" s="30">
        <v>52</v>
      </c>
      <c r="E21" s="27">
        <v>4978015</v>
      </c>
      <c r="F21" s="7">
        <f t="shared" si="0"/>
        <v>52</v>
      </c>
      <c r="G21" s="5">
        <f t="shared" si="1"/>
        <v>4978015</v>
      </c>
      <c r="H21" s="26" t="s">
        <v>82</v>
      </c>
    </row>
    <row r="22" spans="1:8" ht="21" customHeight="1" x14ac:dyDescent="0.3">
      <c r="A22" s="3" t="s">
        <v>20</v>
      </c>
      <c r="B22" s="17"/>
      <c r="C22" s="17"/>
      <c r="D22" s="4" t="s">
        <v>72</v>
      </c>
      <c r="E22" s="27">
        <v>41451216</v>
      </c>
      <c r="F22" s="4" t="s">
        <v>72</v>
      </c>
      <c r="G22" s="5">
        <f t="shared" si="1"/>
        <v>41451216</v>
      </c>
      <c r="H22" s="26" t="s">
        <v>21</v>
      </c>
    </row>
    <row r="23" spans="1:8" ht="21" customHeight="1" x14ac:dyDescent="0.3">
      <c r="A23" s="3" t="s">
        <v>39</v>
      </c>
      <c r="B23" s="17"/>
      <c r="C23" s="17"/>
      <c r="D23" s="31">
        <v>15306</v>
      </c>
      <c r="E23" s="31">
        <v>54608185</v>
      </c>
      <c r="F23" s="7">
        <f t="shared" si="0"/>
        <v>15306</v>
      </c>
      <c r="G23" s="5">
        <f t="shared" si="1"/>
        <v>54608185</v>
      </c>
      <c r="H23" s="8" t="s">
        <v>83</v>
      </c>
    </row>
    <row r="24" spans="1:8" ht="21" customHeight="1" x14ac:dyDescent="0.3">
      <c r="A24" s="3" t="s">
        <v>22</v>
      </c>
      <c r="B24" s="4">
        <v>847</v>
      </c>
      <c r="C24" s="21">
        <v>3758698</v>
      </c>
      <c r="D24" s="6"/>
      <c r="E24" s="6"/>
      <c r="F24" s="7">
        <f t="shared" si="0"/>
        <v>847</v>
      </c>
      <c r="G24" s="5">
        <f t="shared" si="1"/>
        <v>3758698</v>
      </c>
      <c r="H24" s="8" t="s">
        <v>23</v>
      </c>
    </row>
    <row r="25" spans="1:8" ht="21" customHeight="1" x14ac:dyDescent="0.3">
      <c r="A25" s="9" t="s">
        <v>24</v>
      </c>
      <c r="B25" s="35">
        <v>528</v>
      </c>
      <c r="C25" s="22">
        <v>5895114</v>
      </c>
      <c r="D25" s="32">
        <v>614</v>
      </c>
      <c r="E25" s="33">
        <v>11398379</v>
      </c>
      <c r="F25" s="24">
        <f t="shared" si="0"/>
        <v>1142</v>
      </c>
      <c r="G25" s="36">
        <f t="shared" si="1"/>
        <v>17293493</v>
      </c>
      <c r="H25" s="9" t="s">
        <v>25</v>
      </c>
    </row>
    <row r="26" spans="1:8" ht="21" customHeight="1" x14ac:dyDescent="0.3">
      <c r="A26" s="8" t="s">
        <v>26</v>
      </c>
      <c r="B26" s="15"/>
      <c r="C26" s="16"/>
      <c r="D26" s="30">
        <v>159</v>
      </c>
      <c r="E26" s="31">
        <v>3001666</v>
      </c>
      <c r="F26" s="7">
        <f t="shared" si="0"/>
        <v>159</v>
      </c>
      <c r="G26" s="5">
        <f t="shared" si="1"/>
        <v>3001666</v>
      </c>
      <c r="H26" s="8" t="s">
        <v>27</v>
      </c>
    </row>
    <row r="27" spans="1:8" ht="21" customHeight="1" x14ac:dyDescent="0.3">
      <c r="A27" s="3" t="s">
        <v>28</v>
      </c>
      <c r="B27" s="20">
        <v>239</v>
      </c>
      <c r="C27" s="21">
        <v>1694725</v>
      </c>
      <c r="D27" s="31">
        <v>59908</v>
      </c>
      <c r="E27" s="31">
        <v>492540059</v>
      </c>
      <c r="F27" s="7">
        <f t="shared" si="0"/>
        <v>60147</v>
      </c>
      <c r="G27" s="5">
        <f t="shared" si="1"/>
        <v>494234784</v>
      </c>
      <c r="H27" s="8" t="s">
        <v>29</v>
      </c>
    </row>
    <row r="28" spans="1:8" ht="21" customHeight="1" x14ac:dyDescent="0.3">
      <c r="A28" s="3" t="s">
        <v>67</v>
      </c>
      <c r="B28" s="20"/>
      <c r="C28" s="21"/>
      <c r="D28" s="30">
        <v>30</v>
      </c>
      <c r="E28" s="31">
        <v>7440</v>
      </c>
      <c r="F28" s="7">
        <f t="shared" si="0"/>
        <v>30</v>
      </c>
      <c r="G28" s="5">
        <f t="shared" si="1"/>
        <v>7440</v>
      </c>
      <c r="H28" s="8" t="s">
        <v>76</v>
      </c>
    </row>
    <row r="29" spans="1:8" ht="21" customHeight="1" x14ac:dyDescent="0.3">
      <c r="A29" s="3" t="s">
        <v>68</v>
      </c>
      <c r="B29" s="20"/>
      <c r="C29" s="21"/>
      <c r="D29" s="31">
        <v>7</v>
      </c>
      <c r="E29" s="31">
        <v>1620</v>
      </c>
      <c r="F29" s="7">
        <f t="shared" si="0"/>
        <v>7</v>
      </c>
      <c r="G29" s="5">
        <f t="shared" si="1"/>
        <v>1620</v>
      </c>
      <c r="H29" s="8" t="s">
        <v>77</v>
      </c>
    </row>
    <row r="30" spans="1:8" ht="21" customHeight="1" x14ac:dyDescent="0.3">
      <c r="A30" s="3" t="s">
        <v>40</v>
      </c>
      <c r="B30" s="4">
        <v>0</v>
      </c>
      <c r="C30" s="21">
        <v>1099</v>
      </c>
      <c r="D30" s="30">
        <v>46</v>
      </c>
      <c r="E30" s="31">
        <v>18467171</v>
      </c>
      <c r="F30" s="7">
        <f t="shared" si="0"/>
        <v>46</v>
      </c>
      <c r="G30" s="5">
        <f t="shared" si="1"/>
        <v>18468270</v>
      </c>
      <c r="H30" s="8" t="s">
        <v>47</v>
      </c>
    </row>
    <row r="31" spans="1:8" ht="21" customHeight="1" x14ac:dyDescent="0.3">
      <c r="A31" s="3" t="s">
        <v>69</v>
      </c>
      <c r="B31" s="4"/>
      <c r="C31" s="21"/>
      <c r="D31" s="7">
        <v>0</v>
      </c>
      <c r="E31" s="30">
        <v>667</v>
      </c>
      <c r="F31" s="7">
        <f t="shared" si="0"/>
        <v>0</v>
      </c>
      <c r="G31" s="5">
        <f t="shared" si="1"/>
        <v>667</v>
      </c>
      <c r="H31" s="8" t="s">
        <v>75</v>
      </c>
    </row>
    <row r="32" spans="1:8" ht="21" customHeight="1" x14ac:dyDescent="0.3">
      <c r="A32" s="3" t="s">
        <v>57</v>
      </c>
      <c r="B32" s="4">
        <v>4</v>
      </c>
      <c r="C32" s="21">
        <v>60776</v>
      </c>
      <c r="D32" s="19"/>
      <c r="E32" s="7"/>
      <c r="F32" s="7">
        <f t="shared" si="0"/>
        <v>4</v>
      </c>
      <c r="G32" s="5">
        <f t="shared" si="1"/>
        <v>60776</v>
      </c>
      <c r="H32" s="8" t="s">
        <v>61</v>
      </c>
    </row>
    <row r="33" spans="1:9" ht="21" customHeight="1" x14ac:dyDescent="0.3">
      <c r="A33" s="3" t="s">
        <v>41</v>
      </c>
      <c r="B33" s="17"/>
      <c r="C33" s="17"/>
      <c r="D33" s="37">
        <v>101</v>
      </c>
      <c r="E33" s="27">
        <v>8583</v>
      </c>
      <c r="F33" s="7">
        <f t="shared" si="0"/>
        <v>101</v>
      </c>
      <c r="G33" s="5">
        <f t="shared" si="1"/>
        <v>8583</v>
      </c>
      <c r="H33" s="8" t="s">
        <v>48</v>
      </c>
    </row>
    <row r="34" spans="1:9" ht="21" customHeight="1" x14ac:dyDescent="0.3">
      <c r="A34" s="3" t="s">
        <v>42</v>
      </c>
      <c r="B34" s="17"/>
      <c r="C34" s="17"/>
      <c r="D34" s="37">
        <v>15</v>
      </c>
      <c r="E34" s="27">
        <v>7711977</v>
      </c>
      <c r="F34" s="7">
        <f t="shared" si="0"/>
        <v>15</v>
      </c>
      <c r="G34" s="5">
        <f t="shared" si="1"/>
        <v>7711977</v>
      </c>
      <c r="H34" s="8" t="s">
        <v>49</v>
      </c>
    </row>
    <row r="35" spans="1:9" ht="21" customHeight="1" x14ac:dyDescent="0.3">
      <c r="A35" s="3" t="s">
        <v>30</v>
      </c>
      <c r="B35" s="17"/>
      <c r="C35" s="17"/>
      <c r="D35" s="31">
        <v>1213</v>
      </c>
      <c r="E35" s="27">
        <v>19751914</v>
      </c>
      <c r="F35" s="7">
        <f t="shared" si="0"/>
        <v>1213</v>
      </c>
      <c r="G35" s="5">
        <f t="shared" si="1"/>
        <v>19751914</v>
      </c>
      <c r="H35" s="8" t="s">
        <v>50</v>
      </c>
    </row>
    <row r="36" spans="1:9" ht="21" customHeight="1" x14ac:dyDescent="0.3">
      <c r="A36" s="3" t="s">
        <v>70</v>
      </c>
      <c r="B36" s="17"/>
      <c r="C36" s="17"/>
      <c r="D36" s="30">
        <v>10</v>
      </c>
      <c r="E36" s="27">
        <v>2574170</v>
      </c>
      <c r="F36" s="7">
        <f t="shared" si="0"/>
        <v>10</v>
      </c>
      <c r="G36" s="5">
        <f t="shared" si="1"/>
        <v>2574170</v>
      </c>
      <c r="H36" s="8" t="s">
        <v>74</v>
      </c>
    </row>
    <row r="37" spans="1:9" ht="21" customHeight="1" x14ac:dyDescent="0.3">
      <c r="A37" s="3" t="s">
        <v>31</v>
      </c>
      <c r="B37" s="4" t="s">
        <v>58</v>
      </c>
      <c r="C37" s="21">
        <v>1166166</v>
      </c>
      <c r="D37" s="6">
        <v>4</v>
      </c>
      <c r="E37" s="27">
        <v>2207600</v>
      </c>
      <c r="F37" s="7">
        <f>672+4</f>
        <v>676</v>
      </c>
      <c r="G37" s="5">
        <f t="shared" si="1"/>
        <v>3373766</v>
      </c>
      <c r="H37" s="8" t="s">
        <v>32</v>
      </c>
    </row>
    <row r="38" spans="1:9" ht="21" customHeight="1" x14ac:dyDescent="0.3">
      <c r="A38" s="3" t="s">
        <v>44</v>
      </c>
      <c r="B38" s="7">
        <v>201</v>
      </c>
      <c r="C38" s="21">
        <v>1598300</v>
      </c>
      <c r="D38" s="6"/>
      <c r="E38" s="18"/>
      <c r="F38" s="7">
        <f t="shared" si="0"/>
        <v>201</v>
      </c>
      <c r="G38" s="5">
        <f t="shared" si="1"/>
        <v>1598300</v>
      </c>
      <c r="H38" s="8" t="s">
        <v>51</v>
      </c>
    </row>
    <row r="39" spans="1:9" ht="21" customHeight="1" x14ac:dyDescent="0.3">
      <c r="A39" s="3" t="s">
        <v>43</v>
      </c>
      <c r="B39" s="4">
        <v>165</v>
      </c>
      <c r="C39" s="21">
        <v>2400511</v>
      </c>
      <c r="D39" s="30">
        <v>56</v>
      </c>
      <c r="E39" s="27">
        <v>8864814</v>
      </c>
      <c r="F39" s="7">
        <f>B39+D39</f>
        <v>221</v>
      </c>
      <c r="G39" s="5">
        <f t="shared" si="1"/>
        <v>11265325</v>
      </c>
      <c r="H39" s="8" t="s">
        <v>52</v>
      </c>
    </row>
    <row r="40" spans="1:9" ht="21" customHeight="1" x14ac:dyDescent="0.3">
      <c r="A40" s="9" t="s">
        <v>33</v>
      </c>
      <c r="B40" s="7">
        <v>738</v>
      </c>
      <c r="C40" s="21">
        <v>13346659</v>
      </c>
      <c r="D40" s="24" t="s">
        <v>73</v>
      </c>
      <c r="E40" s="27">
        <v>1194761619</v>
      </c>
      <c r="F40" s="7">
        <f>738+64207</f>
        <v>64945</v>
      </c>
      <c r="G40" s="5">
        <f>C40+E40</f>
        <v>1208108278</v>
      </c>
      <c r="H40" s="9" t="s">
        <v>34</v>
      </c>
    </row>
    <row r="41" spans="1:9" ht="21" customHeight="1" x14ac:dyDescent="0.3">
      <c r="A41" s="12" t="s">
        <v>3</v>
      </c>
      <c r="B41" s="23">
        <f>SUM(B8:B40)</f>
        <v>12337</v>
      </c>
      <c r="C41" s="23">
        <f>SUM(C8:C40)</f>
        <v>216826569</v>
      </c>
      <c r="D41" s="23">
        <f t="shared" ref="D41:G41" si="2">SUM(D8:D40)</f>
        <v>4247931</v>
      </c>
      <c r="E41" s="23">
        <f t="shared" si="2"/>
        <v>47007656230</v>
      </c>
      <c r="F41" s="23">
        <f t="shared" si="2"/>
        <v>4325147</v>
      </c>
      <c r="G41" s="23">
        <f t="shared" si="2"/>
        <v>47224482799</v>
      </c>
      <c r="H41" s="12" t="s">
        <v>7</v>
      </c>
    </row>
    <row r="42" spans="1:9" ht="21" customHeight="1" x14ac:dyDescent="0.3">
      <c r="A42" s="10" t="s">
        <v>53</v>
      </c>
      <c r="B42" s="2"/>
      <c r="C42" s="2"/>
      <c r="D42" s="2"/>
      <c r="E42" s="2"/>
      <c r="F42" s="25"/>
      <c r="G42" s="2"/>
      <c r="H42" s="2"/>
      <c r="I42" s="2"/>
    </row>
    <row r="43" spans="1:9" ht="21" customHeight="1" x14ac:dyDescent="0.3">
      <c r="A43" s="10" t="s">
        <v>54</v>
      </c>
      <c r="B43" s="2"/>
      <c r="C43" s="2"/>
      <c r="D43" s="2"/>
      <c r="E43" s="2"/>
      <c r="F43" s="2"/>
      <c r="G43" s="2"/>
      <c r="H43" s="2"/>
    </row>
  </sheetData>
  <mergeCells count="10">
    <mergeCell ref="A1:H1"/>
    <mergeCell ref="A2:H2"/>
    <mergeCell ref="A4:A7"/>
    <mergeCell ref="B4:C4"/>
    <mergeCell ref="D4:E4"/>
    <mergeCell ref="F4:G4"/>
    <mergeCell ref="H4:H7"/>
    <mergeCell ref="B5:C5"/>
    <mergeCell ref="D5:E5"/>
    <mergeCell ref="F5:G5"/>
  </mergeCells>
  <pageMargins left="0.7" right="0.7" top="0.78" bottom="0.72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0D49-890C-4DC0-896B-9C411ADA38F3}">
  <dimension ref="A1:H99"/>
  <sheetViews>
    <sheetView topLeftCell="A76" zoomScale="120" zoomScaleNormal="120" workbookViewId="0">
      <selection activeCell="A89" sqref="A89:B99"/>
    </sheetView>
  </sheetViews>
  <sheetFormatPr defaultColWidth="33.28515625" defaultRowHeight="12.75" x14ac:dyDescent="0.2"/>
  <cols>
    <col min="8" max="8" width="10.7109375" customWidth="1"/>
  </cols>
  <sheetData>
    <row r="1" spans="1:8" ht="21" x14ac:dyDescent="0.35">
      <c r="A1" s="38" t="s">
        <v>0</v>
      </c>
      <c r="B1" s="38" t="s">
        <v>85</v>
      </c>
      <c r="C1" s="38" t="s">
        <v>86</v>
      </c>
      <c r="D1" s="38" t="s">
        <v>87</v>
      </c>
      <c r="E1" s="38" t="s">
        <v>88</v>
      </c>
      <c r="F1" s="38" t="s">
        <v>89</v>
      </c>
      <c r="G1" s="38" t="s">
        <v>90</v>
      </c>
    </row>
    <row r="2" spans="1:8" ht="17.25" x14ac:dyDescent="0.3">
      <c r="A2" s="8" t="s">
        <v>14</v>
      </c>
      <c r="B2" s="21">
        <v>2954</v>
      </c>
      <c r="C2" s="7">
        <v>50493715</v>
      </c>
      <c r="D2" s="31">
        <v>4164439</v>
      </c>
      <c r="E2" s="31">
        <v>45084817678</v>
      </c>
      <c r="F2" s="7">
        <f>B2+D2</f>
        <v>4167393</v>
      </c>
      <c r="G2" s="5">
        <f>C2+E2</f>
        <v>45135311393</v>
      </c>
      <c r="H2">
        <v>1</v>
      </c>
    </row>
    <row r="3" spans="1:8" ht="17.25" x14ac:dyDescent="0.3">
      <c r="A3" s="8" t="s">
        <v>33</v>
      </c>
      <c r="B3" s="7">
        <v>738</v>
      </c>
      <c r="C3" s="21">
        <v>13346659</v>
      </c>
      <c r="D3" s="7" t="s">
        <v>73</v>
      </c>
      <c r="E3" s="42">
        <v>1194761619</v>
      </c>
      <c r="F3" s="7">
        <f>738+64207</f>
        <v>64945</v>
      </c>
      <c r="G3" s="5">
        <f t="shared" ref="G3:G34" si="0">C3+E3</f>
        <v>1208108278</v>
      </c>
      <c r="H3">
        <v>2</v>
      </c>
    </row>
    <row r="4" spans="1:8" ht="17.25" x14ac:dyDescent="0.3">
      <c r="A4" s="3" t="s">
        <v>28</v>
      </c>
      <c r="B4" s="20">
        <v>239</v>
      </c>
      <c r="C4" s="21">
        <v>1694725</v>
      </c>
      <c r="D4" s="31">
        <v>59908</v>
      </c>
      <c r="E4" s="31">
        <v>492540059</v>
      </c>
      <c r="F4" s="7">
        <f>B4+D4</f>
        <v>60147</v>
      </c>
      <c r="G4" s="5">
        <f t="shared" si="0"/>
        <v>494234784</v>
      </c>
      <c r="H4">
        <v>3</v>
      </c>
    </row>
    <row r="5" spans="1:8" ht="17.25" x14ac:dyDescent="0.3">
      <c r="A5" s="3" t="s">
        <v>18</v>
      </c>
      <c r="B5" s="21">
        <v>5941</v>
      </c>
      <c r="C5" s="21">
        <v>129937448</v>
      </c>
      <c r="D5" s="31">
        <v>5096</v>
      </c>
      <c r="E5" s="42">
        <v>25210872</v>
      </c>
      <c r="F5" s="7">
        <f>B5+D5</f>
        <v>11037</v>
      </c>
      <c r="G5" s="5">
        <f t="shared" si="0"/>
        <v>155148320</v>
      </c>
      <c r="H5">
        <v>4</v>
      </c>
    </row>
    <row r="6" spans="1:8" ht="17.25" x14ac:dyDescent="0.3">
      <c r="A6" s="3" t="s">
        <v>39</v>
      </c>
      <c r="B6" s="6">
        <v>0</v>
      </c>
      <c r="C6" s="6">
        <v>0</v>
      </c>
      <c r="D6" s="31">
        <v>15306</v>
      </c>
      <c r="E6" s="27">
        <v>54608185</v>
      </c>
      <c r="F6" s="7">
        <f>B6+D6</f>
        <v>15306</v>
      </c>
      <c r="G6" s="5">
        <f t="shared" si="0"/>
        <v>54608185</v>
      </c>
      <c r="H6">
        <v>5</v>
      </c>
    </row>
    <row r="7" spans="1:8" ht="17.25" x14ac:dyDescent="0.3">
      <c r="A7" s="3" t="s">
        <v>20</v>
      </c>
      <c r="B7" s="6">
        <v>0</v>
      </c>
      <c r="C7" s="6">
        <v>0</v>
      </c>
      <c r="D7" s="4" t="s">
        <v>72</v>
      </c>
      <c r="E7" s="31">
        <v>41451216</v>
      </c>
      <c r="F7" s="4" t="s">
        <v>72</v>
      </c>
      <c r="G7" s="5">
        <f t="shared" si="0"/>
        <v>41451216</v>
      </c>
      <c r="H7">
        <v>6</v>
      </c>
    </row>
    <row r="8" spans="1:8" ht="17.25" x14ac:dyDescent="0.3">
      <c r="A8" s="8" t="s">
        <v>36</v>
      </c>
      <c r="B8" s="4">
        <v>444</v>
      </c>
      <c r="C8" s="21">
        <v>4385631</v>
      </c>
      <c r="D8" s="4">
        <v>75</v>
      </c>
      <c r="E8" s="27">
        <v>18924277</v>
      </c>
      <c r="F8" s="7">
        <f t="shared" ref="F8:F15" si="1">B8+D8</f>
        <v>519</v>
      </c>
      <c r="G8" s="5">
        <f t="shared" si="0"/>
        <v>23309908</v>
      </c>
      <c r="H8">
        <v>7</v>
      </c>
    </row>
    <row r="9" spans="1:8" ht="17.25" x14ac:dyDescent="0.3">
      <c r="A9" s="3" t="s">
        <v>30</v>
      </c>
      <c r="B9" s="6">
        <v>0</v>
      </c>
      <c r="C9" s="6">
        <v>0</v>
      </c>
      <c r="D9" s="31">
        <v>1213</v>
      </c>
      <c r="E9" s="27">
        <v>19751914</v>
      </c>
      <c r="F9" s="7">
        <f t="shared" si="1"/>
        <v>1213</v>
      </c>
      <c r="G9" s="5">
        <f t="shared" si="0"/>
        <v>19751914</v>
      </c>
      <c r="H9">
        <v>8</v>
      </c>
    </row>
    <row r="10" spans="1:8" ht="17.25" x14ac:dyDescent="0.3">
      <c r="A10" s="3" t="s">
        <v>40</v>
      </c>
      <c r="B10" s="4">
        <v>0</v>
      </c>
      <c r="C10" s="21">
        <v>1099</v>
      </c>
      <c r="D10" s="30">
        <v>46</v>
      </c>
      <c r="E10" s="27">
        <v>18467171</v>
      </c>
      <c r="F10" s="7">
        <f t="shared" si="1"/>
        <v>46</v>
      </c>
      <c r="G10" s="5">
        <f t="shared" si="0"/>
        <v>18468270</v>
      </c>
      <c r="H10">
        <v>9</v>
      </c>
    </row>
    <row r="11" spans="1:8" ht="17.25" x14ac:dyDescent="0.3">
      <c r="A11" s="8" t="s">
        <v>24</v>
      </c>
      <c r="B11" s="20">
        <v>528</v>
      </c>
      <c r="C11" s="21">
        <v>5895114</v>
      </c>
      <c r="D11" s="30">
        <v>614</v>
      </c>
      <c r="E11" s="27">
        <v>11398379</v>
      </c>
      <c r="F11" s="7">
        <f t="shared" si="1"/>
        <v>1142</v>
      </c>
      <c r="G11" s="5">
        <f t="shared" si="0"/>
        <v>17293493</v>
      </c>
      <c r="H11">
        <v>10</v>
      </c>
    </row>
    <row r="12" spans="1:8" ht="17.25" x14ac:dyDescent="0.3">
      <c r="A12" s="3" t="s">
        <v>43</v>
      </c>
      <c r="B12" s="4">
        <v>165</v>
      </c>
      <c r="C12" s="21">
        <v>2400511</v>
      </c>
      <c r="D12" s="30">
        <v>56</v>
      </c>
      <c r="E12" s="27">
        <v>8864814</v>
      </c>
      <c r="F12" s="7">
        <f t="shared" si="1"/>
        <v>221</v>
      </c>
      <c r="G12" s="5">
        <f t="shared" si="0"/>
        <v>11265325</v>
      </c>
    </row>
    <row r="13" spans="1:8" ht="17.25" x14ac:dyDescent="0.3">
      <c r="A13" s="3" t="s">
        <v>12</v>
      </c>
      <c r="B13" s="6">
        <v>0</v>
      </c>
      <c r="C13" s="6">
        <v>0</v>
      </c>
      <c r="D13" s="30">
        <v>654</v>
      </c>
      <c r="E13" s="27">
        <v>10340723</v>
      </c>
      <c r="F13" s="7">
        <f t="shared" si="1"/>
        <v>654</v>
      </c>
      <c r="G13" s="5">
        <f t="shared" si="0"/>
        <v>10340723</v>
      </c>
    </row>
    <row r="14" spans="1:8" ht="17.25" x14ac:dyDescent="0.3">
      <c r="A14" s="3" t="s">
        <v>42</v>
      </c>
      <c r="B14" s="6">
        <v>0</v>
      </c>
      <c r="C14" s="6">
        <v>0</v>
      </c>
      <c r="D14" s="30">
        <v>15</v>
      </c>
      <c r="E14" s="27">
        <v>7711977</v>
      </c>
      <c r="F14" s="7">
        <f t="shared" si="1"/>
        <v>15</v>
      </c>
      <c r="G14" s="5">
        <f t="shared" si="0"/>
        <v>7711977</v>
      </c>
    </row>
    <row r="15" spans="1:8" ht="17.25" x14ac:dyDescent="0.3">
      <c r="A15" s="3" t="s">
        <v>66</v>
      </c>
      <c r="B15" s="6">
        <v>0</v>
      </c>
      <c r="C15" s="6">
        <v>0</v>
      </c>
      <c r="D15" s="30">
        <v>52</v>
      </c>
      <c r="E15" s="27">
        <v>4978015</v>
      </c>
      <c r="F15" s="7">
        <f t="shared" si="1"/>
        <v>52</v>
      </c>
      <c r="G15" s="5">
        <f t="shared" si="0"/>
        <v>4978015</v>
      </c>
    </row>
    <row r="16" spans="1:8" ht="17.25" x14ac:dyDescent="0.3">
      <c r="A16" s="8" t="s">
        <v>16</v>
      </c>
      <c r="B16" s="6">
        <v>0</v>
      </c>
      <c r="C16" s="6">
        <v>0</v>
      </c>
      <c r="D16" s="7" t="s">
        <v>71</v>
      </c>
      <c r="E16" s="27">
        <v>4424940</v>
      </c>
      <c r="F16" s="7" t="s">
        <v>71</v>
      </c>
      <c r="G16" s="5">
        <f t="shared" si="0"/>
        <v>4424940</v>
      </c>
    </row>
    <row r="17" spans="1:7" ht="17.25" x14ac:dyDescent="0.3">
      <c r="A17" s="3" t="s">
        <v>22</v>
      </c>
      <c r="B17" s="4">
        <v>847</v>
      </c>
      <c r="C17" s="21">
        <v>3758698</v>
      </c>
      <c r="D17" s="6">
        <v>0</v>
      </c>
      <c r="E17" s="6">
        <v>0</v>
      </c>
      <c r="F17" s="7">
        <f>B17+D17</f>
        <v>847</v>
      </c>
      <c r="G17" s="5">
        <f t="shared" si="0"/>
        <v>3758698</v>
      </c>
    </row>
    <row r="18" spans="1:7" ht="17.25" x14ac:dyDescent="0.3">
      <c r="A18" s="3" t="s">
        <v>31</v>
      </c>
      <c r="B18" s="4" t="s">
        <v>58</v>
      </c>
      <c r="C18" s="21">
        <v>1166166</v>
      </c>
      <c r="D18" s="6">
        <v>4</v>
      </c>
      <c r="E18" s="31">
        <v>2207600</v>
      </c>
      <c r="F18" s="7">
        <f>672+4</f>
        <v>676</v>
      </c>
      <c r="G18" s="5">
        <f t="shared" si="0"/>
        <v>3373766</v>
      </c>
    </row>
    <row r="19" spans="1:7" ht="17.25" x14ac:dyDescent="0.3">
      <c r="A19" s="9" t="s">
        <v>26</v>
      </c>
      <c r="B19" s="40">
        <v>0</v>
      </c>
      <c r="C19" s="40">
        <v>0</v>
      </c>
      <c r="D19" s="32">
        <v>159</v>
      </c>
      <c r="E19" s="33">
        <v>3001666</v>
      </c>
      <c r="F19" s="24">
        <f t="shared" ref="F19:F34" si="2">B19+D19</f>
        <v>159</v>
      </c>
      <c r="G19" s="36">
        <f t="shared" si="0"/>
        <v>3001666</v>
      </c>
    </row>
    <row r="20" spans="1:7" ht="17.25" x14ac:dyDescent="0.3">
      <c r="A20" s="3" t="s">
        <v>70</v>
      </c>
      <c r="B20" s="6">
        <v>0</v>
      </c>
      <c r="C20" s="6">
        <v>0</v>
      </c>
      <c r="D20" s="30">
        <v>10</v>
      </c>
      <c r="E20" s="31">
        <v>2574170</v>
      </c>
      <c r="F20" s="7">
        <f t="shared" si="2"/>
        <v>10</v>
      </c>
      <c r="G20" s="5">
        <f t="shared" si="0"/>
        <v>2574170</v>
      </c>
    </row>
    <row r="21" spans="1:7" ht="17.25" x14ac:dyDescent="0.3">
      <c r="A21" s="3" t="s">
        <v>56</v>
      </c>
      <c r="B21" s="20">
        <v>246</v>
      </c>
      <c r="C21" s="21">
        <v>1836680</v>
      </c>
      <c r="D21" s="6">
        <v>0</v>
      </c>
      <c r="E21" s="6">
        <v>0</v>
      </c>
      <c r="F21" s="7">
        <f t="shared" si="2"/>
        <v>246</v>
      </c>
      <c r="G21" s="5">
        <f t="shared" si="0"/>
        <v>1836680</v>
      </c>
    </row>
    <row r="22" spans="1:7" ht="17.25" x14ac:dyDescent="0.3">
      <c r="A22" s="3" t="s">
        <v>44</v>
      </c>
      <c r="B22" s="7">
        <v>201</v>
      </c>
      <c r="C22" s="21">
        <v>1598300</v>
      </c>
      <c r="D22" s="6">
        <v>0</v>
      </c>
      <c r="E22" s="6">
        <v>0</v>
      </c>
      <c r="F22" s="7">
        <f t="shared" si="2"/>
        <v>201</v>
      </c>
      <c r="G22" s="5">
        <f t="shared" si="0"/>
        <v>1598300</v>
      </c>
    </row>
    <row r="23" spans="1:7" ht="17.25" x14ac:dyDescent="0.3">
      <c r="A23" s="3" t="s">
        <v>62</v>
      </c>
      <c r="B23" s="6">
        <v>0</v>
      </c>
      <c r="C23" s="6">
        <v>0</v>
      </c>
      <c r="D23" s="30">
        <v>14</v>
      </c>
      <c r="E23" s="7">
        <v>1558123</v>
      </c>
      <c r="F23" s="7">
        <f t="shared" si="2"/>
        <v>14</v>
      </c>
      <c r="G23" s="5">
        <f t="shared" si="0"/>
        <v>1558123</v>
      </c>
    </row>
    <row r="24" spans="1:7" ht="17.25" x14ac:dyDescent="0.2">
      <c r="A24" s="3" t="s">
        <v>38</v>
      </c>
      <c r="B24" s="4">
        <v>30</v>
      </c>
      <c r="C24" s="5">
        <v>250997</v>
      </c>
      <c r="D24" s="6">
        <v>0</v>
      </c>
      <c r="E24" s="6">
        <v>0</v>
      </c>
      <c r="F24" s="7">
        <f t="shared" si="2"/>
        <v>30</v>
      </c>
      <c r="G24" s="5">
        <f t="shared" si="0"/>
        <v>250997</v>
      </c>
    </row>
    <row r="25" spans="1:7" ht="17.25" x14ac:dyDescent="0.3">
      <c r="A25" s="3" t="s">
        <v>57</v>
      </c>
      <c r="B25" s="4">
        <v>4</v>
      </c>
      <c r="C25" s="21">
        <v>60776</v>
      </c>
      <c r="D25" s="6">
        <v>0</v>
      </c>
      <c r="E25" s="6">
        <v>0</v>
      </c>
      <c r="F25" s="7">
        <f t="shared" si="2"/>
        <v>4</v>
      </c>
      <c r="G25" s="5">
        <f t="shared" si="0"/>
        <v>60776</v>
      </c>
    </row>
    <row r="26" spans="1:7" ht="17.25" x14ac:dyDescent="0.3">
      <c r="A26" s="3" t="s">
        <v>63</v>
      </c>
      <c r="B26" s="6">
        <v>0</v>
      </c>
      <c r="C26" s="6">
        <v>0</v>
      </c>
      <c r="D26" s="6">
        <v>1</v>
      </c>
      <c r="E26" s="31">
        <v>26925</v>
      </c>
      <c r="F26" s="7">
        <f t="shared" si="2"/>
        <v>1</v>
      </c>
      <c r="G26" s="5">
        <f t="shared" si="0"/>
        <v>26925</v>
      </c>
    </row>
    <row r="27" spans="1:7" ht="17.25" x14ac:dyDescent="0.3">
      <c r="A27" s="3" t="s">
        <v>41</v>
      </c>
      <c r="B27" s="6">
        <v>0</v>
      </c>
      <c r="C27" s="6">
        <v>0</v>
      </c>
      <c r="D27" s="37">
        <v>101</v>
      </c>
      <c r="E27" s="27">
        <v>8583</v>
      </c>
      <c r="F27" s="7">
        <f t="shared" si="2"/>
        <v>101</v>
      </c>
      <c r="G27" s="5">
        <f t="shared" si="0"/>
        <v>8583</v>
      </c>
    </row>
    <row r="28" spans="1:7" ht="17.25" x14ac:dyDescent="0.3">
      <c r="A28" s="8" t="s">
        <v>64</v>
      </c>
      <c r="B28" s="6">
        <v>0</v>
      </c>
      <c r="C28" s="6">
        <v>0</v>
      </c>
      <c r="D28" s="19">
        <v>0</v>
      </c>
      <c r="E28" s="27">
        <v>8374</v>
      </c>
      <c r="F28" s="7">
        <f t="shared" si="2"/>
        <v>0</v>
      </c>
      <c r="G28" s="5">
        <f t="shared" si="0"/>
        <v>8374</v>
      </c>
    </row>
    <row r="29" spans="1:7" ht="17.25" x14ac:dyDescent="0.3">
      <c r="A29" s="3" t="s">
        <v>37</v>
      </c>
      <c r="B29" s="6">
        <v>0</v>
      </c>
      <c r="C29" s="6">
        <v>0</v>
      </c>
      <c r="D29" s="30">
        <v>129</v>
      </c>
      <c r="E29" s="41">
        <v>8143</v>
      </c>
      <c r="F29" s="7">
        <f t="shared" si="2"/>
        <v>129</v>
      </c>
      <c r="G29" s="5">
        <f t="shared" si="0"/>
        <v>8143</v>
      </c>
    </row>
    <row r="30" spans="1:7" ht="17.25" x14ac:dyDescent="0.3">
      <c r="A30" s="3" t="s">
        <v>67</v>
      </c>
      <c r="B30" s="6">
        <v>0</v>
      </c>
      <c r="C30" s="6">
        <v>0</v>
      </c>
      <c r="D30" s="30">
        <v>30</v>
      </c>
      <c r="E30" s="27">
        <v>7440</v>
      </c>
      <c r="F30" s="7">
        <f t="shared" si="2"/>
        <v>30</v>
      </c>
      <c r="G30" s="5">
        <f t="shared" si="0"/>
        <v>7440</v>
      </c>
    </row>
    <row r="31" spans="1:7" ht="17.25" x14ac:dyDescent="0.3">
      <c r="A31" s="3" t="s">
        <v>68</v>
      </c>
      <c r="B31" s="6">
        <v>0</v>
      </c>
      <c r="C31" s="6">
        <v>0</v>
      </c>
      <c r="D31" s="31">
        <v>7</v>
      </c>
      <c r="E31" s="27">
        <v>1620</v>
      </c>
      <c r="F31" s="7">
        <f t="shared" si="2"/>
        <v>7</v>
      </c>
      <c r="G31" s="5">
        <f t="shared" si="0"/>
        <v>1620</v>
      </c>
    </row>
    <row r="32" spans="1:7" ht="17.25" x14ac:dyDescent="0.3">
      <c r="A32" s="34" t="s">
        <v>65</v>
      </c>
      <c r="B32" s="6">
        <v>0</v>
      </c>
      <c r="C32" s="6">
        <v>0</v>
      </c>
      <c r="D32" s="7">
        <v>2</v>
      </c>
      <c r="E32" s="31">
        <v>1080</v>
      </c>
      <c r="F32" s="7">
        <f t="shared" si="2"/>
        <v>2</v>
      </c>
      <c r="G32" s="5">
        <f t="shared" si="0"/>
        <v>1080</v>
      </c>
    </row>
    <row r="33" spans="1:7" ht="17.25" x14ac:dyDescent="0.3">
      <c r="A33" s="3" t="s">
        <v>69</v>
      </c>
      <c r="B33" s="6">
        <v>0</v>
      </c>
      <c r="C33" s="6">
        <v>0</v>
      </c>
      <c r="D33" s="7">
        <v>0</v>
      </c>
      <c r="E33" s="44">
        <v>667</v>
      </c>
      <c r="F33" s="7">
        <f t="shared" si="2"/>
        <v>0</v>
      </c>
      <c r="G33" s="5">
        <f t="shared" si="0"/>
        <v>667</v>
      </c>
    </row>
    <row r="34" spans="1:7" ht="17.25" x14ac:dyDescent="0.2">
      <c r="A34" s="39" t="s">
        <v>55</v>
      </c>
      <c r="B34" s="6">
        <v>0</v>
      </c>
      <c r="C34" s="6">
        <v>50</v>
      </c>
      <c r="D34" s="40">
        <v>0</v>
      </c>
      <c r="E34" s="43">
        <v>0</v>
      </c>
      <c r="F34" s="7">
        <f t="shared" si="2"/>
        <v>0</v>
      </c>
      <c r="G34" s="5">
        <f t="shared" si="0"/>
        <v>50</v>
      </c>
    </row>
    <row r="38" spans="1:7" x14ac:dyDescent="0.2">
      <c r="A38" t="s">
        <v>0</v>
      </c>
      <c r="B38" t="s">
        <v>90</v>
      </c>
    </row>
    <row r="39" spans="1:7" ht="17.25" x14ac:dyDescent="0.2">
      <c r="A39" s="8" t="s">
        <v>24</v>
      </c>
      <c r="B39" s="45">
        <v>17293493</v>
      </c>
    </row>
    <row r="40" spans="1:7" ht="17.25" x14ac:dyDescent="0.2">
      <c r="A40" s="3" t="s">
        <v>40</v>
      </c>
      <c r="B40" s="45">
        <v>18468270</v>
      </c>
    </row>
    <row r="41" spans="1:7" ht="17.25" x14ac:dyDescent="0.2">
      <c r="A41" s="3" t="s">
        <v>30</v>
      </c>
      <c r="B41" s="45">
        <v>19751914</v>
      </c>
    </row>
    <row r="42" spans="1:7" ht="17.25" x14ac:dyDescent="0.2">
      <c r="A42" s="8" t="s">
        <v>36</v>
      </c>
      <c r="B42" s="45">
        <v>23309908</v>
      </c>
    </row>
    <row r="43" spans="1:7" ht="17.25" x14ac:dyDescent="0.2">
      <c r="A43" s="3" t="s">
        <v>20</v>
      </c>
      <c r="B43" s="45">
        <v>41451216</v>
      </c>
    </row>
    <row r="44" spans="1:7" ht="17.25" x14ac:dyDescent="0.2">
      <c r="A44" s="3" t="s">
        <v>39</v>
      </c>
      <c r="B44" s="45">
        <v>54608185</v>
      </c>
    </row>
    <row r="45" spans="1:7" ht="17.25" x14ac:dyDescent="0.2">
      <c r="A45" s="3" t="s">
        <v>18</v>
      </c>
      <c r="B45" s="45">
        <v>155148320</v>
      </c>
    </row>
    <row r="46" spans="1:7" ht="17.25" x14ac:dyDescent="0.2">
      <c r="A46" s="3" t="s">
        <v>28</v>
      </c>
      <c r="B46" s="45">
        <v>494234784</v>
      </c>
    </row>
    <row r="47" spans="1:7" ht="17.25" x14ac:dyDescent="0.2">
      <c r="A47" s="8" t="s">
        <v>33</v>
      </c>
      <c r="B47" s="45">
        <v>1208108278</v>
      </c>
    </row>
    <row r="48" spans="1:7" ht="17.25" x14ac:dyDescent="0.2">
      <c r="A48" s="8" t="s">
        <v>14</v>
      </c>
      <c r="B48" s="45">
        <v>45135311393</v>
      </c>
    </row>
    <row r="51" spans="1:3" ht="21" x14ac:dyDescent="0.35">
      <c r="A51" s="38" t="s">
        <v>0</v>
      </c>
      <c r="B51" s="46" t="s">
        <v>89</v>
      </c>
    </row>
    <row r="52" spans="1:3" ht="17.25" x14ac:dyDescent="0.2">
      <c r="A52" s="8" t="s">
        <v>14</v>
      </c>
      <c r="B52" s="47">
        <v>4167393</v>
      </c>
      <c r="C52">
        <v>1</v>
      </c>
    </row>
    <row r="53" spans="1:3" ht="17.25" x14ac:dyDescent="0.2">
      <c r="A53" s="3" t="s">
        <v>20</v>
      </c>
      <c r="B53" s="47">
        <v>274823</v>
      </c>
      <c r="C53">
        <v>2</v>
      </c>
    </row>
    <row r="54" spans="1:3" ht="17.25" x14ac:dyDescent="0.2">
      <c r="A54" s="8" t="s">
        <v>33</v>
      </c>
      <c r="B54" s="47">
        <v>64945</v>
      </c>
      <c r="C54">
        <v>3</v>
      </c>
    </row>
    <row r="55" spans="1:3" ht="17.25" x14ac:dyDescent="0.2">
      <c r="A55" s="3" t="s">
        <v>28</v>
      </c>
      <c r="B55" s="47">
        <v>60147</v>
      </c>
      <c r="C55">
        <v>4</v>
      </c>
    </row>
    <row r="56" spans="1:3" ht="17.25" customHeight="1" x14ac:dyDescent="0.2">
      <c r="A56" s="3" t="s">
        <v>39</v>
      </c>
      <c r="B56" s="47">
        <v>15306</v>
      </c>
      <c r="C56">
        <v>5</v>
      </c>
    </row>
    <row r="57" spans="1:3" ht="17.25" x14ac:dyDescent="0.2">
      <c r="A57" s="3" t="s">
        <v>18</v>
      </c>
      <c r="B57" s="47">
        <v>11037</v>
      </c>
      <c r="C57">
        <v>6</v>
      </c>
    </row>
    <row r="58" spans="1:3" ht="17.25" x14ac:dyDescent="0.2">
      <c r="A58" s="3" t="s">
        <v>30</v>
      </c>
      <c r="B58" s="47">
        <v>1213</v>
      </c>
      <c r="C58">
        <v>7</v>
      </c>
    </row>
    <row r="59" spans="1:3" ht="17.25" x14ac:dyDescent="0.2">
      <c r="A59" s="8" t="s">
        <v>24</v>
      </c>
      <c r="B59" s="47">
        <v>1142</v>
      </c>
      <c r="C59">
        <v>8</v>
      </c>
    </row>
    <row r="60" spans="1:3" ht="17.25" x14ac:dyDescent="0.2">
      <c r="A60" s="3" t="s">
        <v>22</v>
      </c>
      <c r="B60" s="47">
        <v>847</v>
      </c>
      <c r="C60">
        <v>9</v>
      </c>
    </row>
    <row r="61" spans="1:3" ht="17.25" x14ac:dyDescent="0.2">
      <c r="A61" s="3" t="s">
        <v>31</v>
      </c>
      <c r="B61" s="47">
        <v>676</v>
      </c>
      <c r="C61">
        <v>10</v>
      </c>
    </row>
    <row r="62" spans="1:3" ht="17.25" x14ac:dyDescent="0.2">
      <c r="A62" s="3" t="s">
        <v>12</v>
      </c>
      <c r="B62" s="47">
        <v>654</v>
      </c>
    </row>
    <row r="63" spans="1:3" ht="17.25" x14ac:dyDescent="0.2">
      <c r="A63" s="8" t="s">
        <v>36</v>
      </c>
      <c r="B63" s="47">
        <v>519</v>
      </c>
    </row>
    <row r="64" spans="1:3" ht="17.25" x14ac:dyDescent="0.2">
      <c r="A64" s="8" t="s">
        <v>16</v>
      </c>
      <c r="B64" s="48">
        <v>296</v>
      </c>
    </row>
    <row r="65" spans="1:2" ht="17.25" x14ac:dyDescent="0.2">
      <c r="A65" s="3" t="s">
        <v>56</v>
      </c>
      <c r="B65" s="47">
        <v>246</v>
      </c>
    </row>
    <row r="66" spans="1:2" ht="17.25" x14ac:dyDescent="0.2">
      <c r="A66" s="3" t="s">
        <v>43</v>
      </c>
      <c r="B66" s="47">
        <v>221</v>
      </c>
    </row>
    <row r="67" spans="1:2" ht="17.25" x14ac:dyDescent="0.2">
      <c r="A67" s="3" t="s">
        <v>44</v>
      </c>
      <c r="B67" s="47">
        <v>201</v>
      </c>
    </row>
    <row r="68" spans="1:2" ht="17.25" x14ac:dyDescent="0.2">
      <c r="A68" s="8" t="s">
        <v>26</v>
      </c>
      <c r="B68" s="47">
        <v>159</v>
      </c>
    </row>
    <row r="69" spans="1:2" ht="17.25" x14ac:dyDescent="0.2">
      <c r="A69" s="39" t="s">
        <v>37</v>
      </c>
      <c r="B69" s="47">
        <v>129</v>
      </c>
    </row>
    <row r="70" spans="1:2" ht="17.25" x14ac:dyDescent="0.2">
      <c r="A70" s="3" t="s">
        <v>41</v>
      </c>
      <c r="B70" s="47">
        <v>101</v>
      </c>
    </row>
    <row r="71" spans="1:2" ht="17.25" x14ac:dyDescent="0.2">
      <c r="A71" s="3" t="s">
        <v>66</v>
      </c>
      <c r="B71" s="47">
        <v>52</v>
      </c>
    </row>
    <row r="72" spans="1:2" ht="17.25" x14ac:dyDescent="0.2">
      <c r="A72" s="3" t="s">
        <v>40</v>
      </c>
      <c r="B72" s="47">
        <v>46</v>
      </c>
    </row>
    <row r="73" spans="1:2" ht="17.25" x14ac:dyDescent="0.2">
      <c r="A73" s="3" t="s">
        <v>38</v>
      </c>
      <c r="B73" s="47">
        <v>30</v>
      </c>
    </row>
    <row r="74" spans="1:2" ht="17.25" x14ac:dyDescent="0.2">
      <c r="A74" s="3" t="s">
        <v>67</v>
      </c>
      <c r="B74" s="47">
        <v>30</v>
      </c>
    </row>
    <row r="75" spans="1:2" ht="17.25" x14ac:dyDescent="0.2">
      <c r="A75" s="3" t="s">
        <v>42</v>
      </c>
      <c r="B75" s="47">
        <v>15</v>
      </c>
    </row>
    <row r="76" spans="1:2" ht="17.25" x14ac:dyDescent="0.2">
      <c r="A76" s="3" t="s">
        <v>62</v>
      </c>
      <c r="B76" s="47">
        <v>14</v>
      </c>
    </row>
    <row r="77" spans="1:2" ht="17.25" x14ac:dyDescent="0.2">
      <c r="A77" s="3" t="s">
        <v>70</v>
      </c>
      <c r="B77" s="47">
        <v>10</v>
      </c>
    </row>
    <row r="78" spans="1:2" ht="17.25" x14ac:dyDescent="0.2">
      <c r="A78" s="3" t="s">
        <v>68</v>
      </c>
      <c r="B78" s="47">
        <v>7</v>
      </c>
    </row>
    <row r="79" spans="1:2" ht="17.25" x14ac:dyDescent="0.2">
      <c r="A79" s="3" t="s">
        <v>57</v>
      </c>
      <c r="B79" s="47">
        <v>4</v>
      </c>
    </row>
    <row r="80" spans="1:2" ht="17.25" customHeight="1" x14ac:dyDescent="0.25">
      <c r="A80" s="34" t="s">
        <v>65</v>
      </c>
      <c r="B80" s="47">
        <v>2</v>
      </c>
    </row>
    <row r="81" spans="1:2" ht="17.25" x14ac:dyDescent="0.2">
      <c r="A81" s="3" t="s">
        <v>63</v>
      </c>
      <c r="B81" s="47">
        <v>1</v>
      </c>
    </row>
    <row r="82" spans="1:2" ht="15" customHeight="1" x14ac:dyDescent="0.2">
      <c r="A82" s="8" t="s">
        <v>64</v>
      </c>
      <c r="B82" s="47">
        <v>0</v>
      </c>
    </row>
    <row r="83" spans="1:2" ht="17.25" x14ac:dyDescent="0.2">
      <c r="A83" s="3" t="s">
        <v>69</v>
      </c>
      <c r="B83" s="47">
        <v>0</v>
      </c>
    </row>
    <row r="84" spans="1:2" ht="17.25" x14ac:dyDescent="0.2">
      <c r="A84" s="39" t="s">
        <v>55</v>
      </c>
      <c r="B84" s="47">
        <v>0</v>
      </c>
    </row>
    <row r="89" spans="1:2" ht="21" x14ac:dyDescent="0.35">
      <c r="A89" s="38" t="s">
        <v>0</v>
      </c>
      <c r="B89" s="46" t="s">
        <v>89</v>
      </c>
    </row>
    <row r="90" spans="1:2" ht="17.25" x14ac:dyDescent="0.2">
      <c r="A90" s="3" t="s">
        <v>31</v>
      </c>
      <c r="B90" s="47">
        <v>676</v>
      </c>
    </row>
    <row r="91" spans="1:2" ht="17.25" x14ac:dyDescent="0.2">
      <c r="A91" s="3" t="s">
        <v>22</v>
      </c>
      <c r="B91" s="47">
        <v>847</v>
      </c>
    </row>
    <row r="92" spans="1:2" ht="17.25" x14ac:dyDescent="0.2">
      <c r="A92" s="8" t="s">
        <v>24</v>
      </c>
      <c r="B92" s="47">
        <v>1142</v>
      </c>
    </row>
    <row r="93" spans="1:2" ht="17.25" x14ac:dyDescent="0.2">
      <c r="A93" s="3" t="s">
        <v>30</v>
      </c>
      <c r="B93" s="47">
        <v>1213</v>
      </c>
    </row>
    <row r="94" spans="1:2" ht="17.25" x14ac:dyDescent="0.2">
      <c r="A94" s="3" t="s">
        <v>18</v>
      </c>
      <c r="B94" s="47">
        <v>11037</v>
      </c>
    </row>
    <row r="95" spans="1:2" ht="17.25" x14ac:dyDescent="0.2">
      <c r="A95" s="3" t="s">
        <v>39</v>
      </c>
      <c r="B95" s="47">
        <v>15306</v>
      </c>
    </row>
    <row r="96" spans="1:2" ht="17.25" x14ac:dyDescent="0.2">
      <c r="A96" s="3" t="s">
        <v>28</v>
      </c>
      <c r="B96" s="47">
        <v>60147</v>
      </c>
    </row>
    <row r="97" spans="1:2" ht="17.25" x14ac:dyDescent="0.2">
      <c r="A97" s="8" t="s">
        <v>33</v>
      </c>
      <c r="B97" s="47">
        <v>64945</v>
      </c>
    </row>
    <row r="98" spans="1:2" ht="17.25" x14ac:dyDescent="0.2">
      <c r="A98" s="3" t="s">
        <v>20</v>
      </c>
      <c r="B98" s="47">
        <v>274823</v>
      </c>
    </row>
    <row r="99" spans="1:2" ht="17.25" x14ac:dyDescent="0.2">
      <c r="A99" s="8" t="s">
        <v>14</v>
      </c>
      <c r="B99" s="47">
        <v>4167393</v>
      </c>
    </row>
  </sheetData>
  <autoFilter ref="A89:B99" xr:uid="{62F50D49-890C-4DC0-896B-9C411ADA38F3}">
    <sortState xmlns:xlrd2="http://schemas.microsoft.com/office/spreadsheetml/2017/richdata2" ref="A90:B99">
      <sortCondition ref="B89:B99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DB92-8125-434D-A311-90146AFF490A}">
  <dimension ref="A1:G34"/>
  <sheetViews>
    <sheetView zoomScale="110" zoomScaleNormal="110" workbookViewId="0">
      <selection activeCell="C22" sqref="C22"/>
    </sheetView>
  </sheetViews>
  <sheetFormatPr defaultColWidth="33.28515625" defaultRowHeight="12.75" x14ac:dyDescent="0.2"/>
  <sheetData>
    <row r="1" spans="1:7" ht="21" x14ac:dyDescent="0.35">
      <c r="A1" s="38" t="s">
        <v>0</v>
      </c>
      <c r="B1" s="38" t="s">
        <v>85</v>
      </c>
      <c r="C1" s="38" t="s">
        <v>86</v>
      </c>
      <c r="D1" s="38" t="s">
        <v>87</v>
      </c>
      <c r="E1" s="38" t="s">
        <v>88</v>
      </c>
      <c r="F1" s="38" t="s">
        <v>89</v>
      </c>
      <c r="G1" s="38" t="s">
        <v>90</v>
      </c>
    </row>
    <row r="2" spans="1:7" ht="17.25" x14ac:dyDescent="0.3">
      <c r="A2" s="8" t="s">
        <v>14</v>
      </c>
      <c r="B2" s="21">
        <v>2954</v>
      </c>
      <c r="C2" s="7">
        <v>50493715</v>
      </c>
      <c r="D2" s="31">
        <v>4164439</v>
      </c>
      <c r="E2" s="31">
        <v>45084817678</v>
      </c>
      <c r="F2" s="7">
        <f>B2+D2</f>
        <v>4167393</v>
      </c>
      <c r="G2" s="5">
        <f>C2+E2</f>
        <v>45135311393</v>
      </c>
    </row>
    <row r="3" spans="1:7" ht="17.25" x14ac:dyDescent="0.3">
      <c r="A3" s="8" t="s">
        <v>33</v>
      </c>
      <c r="B3" s="7">
        <v>738</v>
      </c>
      <c r="C3" s="21">
        <v>13346659</v>
      </c>
      <c r="D3" s="7" t="s">
        <v>73</v>
      </c>
      <c r="E3" s="42">
        <v>1194761619</v>
      </c>
      <c r="F3" s="7">
        <f>738+64207</f>
        <v>64945</v>
      </c>
      <c r="G3" s="5">
        <f t="shared" ref="G3:G34" si="0">C3+E3</f>
        <v>1208108278</v>
      </c>
    </row>
    <row r="4" spans="1:7" ht="17.25" x14ac:dyDescent="0.3">
      <c r="A4" s="3" t="s">
        <v>28</v>
      </c>
      <c r="B4" s="20">
        <v>239</v>
      </c>
      <c r="C4" s="21">
        <v>1694725</v>
      </c>
      <c r="D4" s="31">
        <v>59908</v>
      </c>
      <c r="E4" s="31">
        <v>492540059</v>
      </c>
      <c r="F4" s="7">
        <f>B4+D4</f>
        <v>60147</v>
      </c>
      <c r="G4" s="5">
        <f t="shared" si="0"/>
        <v>494234784</v>
      </c>
    </row>
    <row r="5" spans="1:7" ht="17.25" x14ac:dyDescent="0.3">
      <c r="A5" s="3" t="s">
        <v>18</v>
      </c>
      <c r="B5" s="21">
        <v>5941</v>
      </c>
      <c r="C5" s="21">
        <v>129937448</v>
      </c>
      <c r="D5" s="31">
        <v>5096</v>
      </c>
      <c r="E5" s="42">
        <v>25210872</v>
      </c>
      <c r="F5" s="7">
        <f>B5+D5</f>
        <v>11037</v>
      </c>
      <c r="G5" s="5">
        <f t="shared" si="0"/>
        <v>155148320</v>
      </c>
    </row>
    <row r="6" spans="1:7" ht="17.25" x14ac:dyDescent="0.3">
      <c r="A6" s="3" t="s">
        <v>39</v>
      </c>
      <c r="B6" s="6">
        <v>0</v>
      </c>
      <c r="C6" s="6">
        <v>0</v>
      </c>
      <c r="D6" s="31">
        <v>15306</v>
      </c>
      <c r="E6" s="27">
        <v>54608185</v>
      </c>
      <c r="F6" s="7">
        <f>B6+D6</f>
        <v>15306</v>
      </c>
      <c r="G6" s="5">
        <f t="shared" si="0"/>
        <v>54608185</v>
      </c>
    </row>
    <row r="7" spans="1:7" ht="17.25" x14ac:dyDescent="0.3">
      <c r="A7" s="3" t="s">
        <v>20</v>
      </c>
      <c r="B7" s="6">
        <v>0</v>
      </c>
      <c r="C7" s="6">
        <v>0</v>
      </c>
      <c r="D7" s="4" t="s">
        <v>72</v>
      </c>
      <c r="E7" s="31">
        <v>41451216</v>
      </c>
      <c r="F7" s="4" t="s">
        <v>72</v>
      </c>
      <c r="G7" s="5">
        <f t="shared" si="0"/>
        <v>41451216</v>
      </c>
    </row>
    <row r="8" spans="1:7" ht="17.25" x14ac:dyDescent="0.3">
      <c r="A8" s="8" t="s">
        <v>36</v>
      </c>
      <c r="B8" s="4">
        <v>444</v>
      </c>
      <c r="C8" s="21">
        <v>4385631</v>
      </c>
      <c r="D8" s="4">
        <v>75</v>
      </c>
      <c r="E8" s="27">
        <v>18924277</v>
      </c>
      <c r="F8" s="7">
        <f t="shared" ref="F8:F15" si="1">B8+D8</f>
        <v>519</v>
      </c>
      <c r="G8" s="5">
        <f t="shared" si="0"/>
        <v>23309908</v>
      </c>
    </row>
    <row r="9" spans="1:7" ht="17.25" x14ac:dyDescent="0.3">
      <c r="A9" s="3" t="s">
        <v>30</v>
      </c>
      <c r="B9" s="6">
        <v>0</v>
      </c>
      <c r="C9" s="6">
        <v>0</v>
      </c>
      <c r="D9" s="31">
        <v>1213</v>
      </c>
      <c r="E9" s="27">
        <v>19751914</v>
      </c>
      <c r="F9" s="7">
        <f t="shared" si="1"/>
        <v>1213</v>
      </c>
      <c r="G9" s="5">
        <f t="shared" si="0"/>
        <v>19751914</v>
      </c>
    </row>
    <row r="10" spans="1:7" ht="17.25" x14ac:dyDescent="0.3">
      <c r="A10" s="3" t="s">
        <v>40</v>
      </c>
      <c r="B10" s="4">
        <v>0</v>
      </c>
      <c r="C10" s="21">
        <v>1099</v>
      </c>
      <c r="D10" s="30">
        <v>46</v>
      </c>
      <c r="E10" s="27">
        <v>18467171</v>
      </c>
      <c r="F10" s="7">
        <f t="shared" si="1"/>
        <v>46</v>
      </c>
      <c r="G10" s="5">
        <f t="shared" si="0"/>
        <v>18468270</v>
      </c>
    </row>
    <row r="11" spans="1:7" ht="17.25" x14ac:dyDescent="0.3">
      <c r="A11" s="8" t="s">
        <v>24</v>
      </c>
      <c r="B11" s="20">
        <v>528</v>
      </c>
      <c r="C11" s="21">
        <v>5895114</v>
      </c>
      <c r="D11" s="30">
        <v>614</v>
      </c>
      <c r="E11" s="27">
        <v>11398379</v>
      </c>
      <c r="F11" s="7">
        <f t="shared" si="1"/>
        <v>1142</v>
      </c>
      <c r="G11" s="5">
        <f t="shared" si="0"/>
        <v>17293493</v>
      </c>
    </row>
    <row r="12" spans="1:7" ht="17.25" x14ac:dyDescent="0.3">
      <c r="A12" s="3" t="s">
        <v>43</v>
      </c>
      <c r="B12" s="4">
        <v>165</v>
      </c>
      <c r="C12" s="21">
        <v>2400511</v>
      </c>
      <c r="D12" s="30">
        <v>56</v>
      </c>
      <c r="E12" s="27">
        <v>8864814</v>
      </c>
      <c r="F12" s="7">
        <f t="shared" si="1"/>
        <v>221</v>
      </c>
      <c r="G12" s="5">
        <f t="shared" si="0"/>
        <v>11265325</v>
      </c>
    </row>
    <row r="13" spans="1:7" ht="17.25" x14ac:dyDescent="0.3">
      <c r="A13" s="3" t="s">
        <v>12</v>
      </c>
      <c r="B13" s="6">
        <v>0</v>
      </c>
      <c r="C13" s="6">
        <v>0</v>
      </c>
      <c r="D13" s="30">
        <v>654</v>
      </c>
      <c r="E13" s="27">
        <v>10340723</v>
      </c>
      <c r="F13" s="7">
        <f t="shared" si="1"/>
        <v>654</v>
      </c>
      <c r="G13" s="5">
        <f t="shared" si="0"/>
        <v>10340723</v>
      </c>
    </row>
    <row r="14" spans="1:7" ht="17.25" x14ac:dyDescent="0.3">
      <c r="A14" s="3" t="s">
        <v>42</v>
      </c>
      <c r="B14" s="6">
        <v>0</v>
      </c>
      <c r="C14" s="6">
        <v>0</v>
      </c>
      <c r="D14" s="30">
        <v>15</v>
      </c>
      <c r="E14" s="27">
        <v>7711977</v>
      </c>
      <c r="F14" s="7">
        <f t="shared" si="1"/>
        <v>15</v>
      </c>
      <c r="G14" s="5">
        <f t="shared" si="0"/>
        <v>7711977</v>
      </c>
    </row>
    <row r="15" spans="1:7" ht="17.25" x14ac:dyDescent="0.3">
      <c r="A15" s="3" t="s">
        <v>66</v>
      </c>
      <c r="B15" s="6">
        <v>0</v>
      </c>
      <c r="C15" s="6">
        <v>0</v>
      </c>
      <c r="D15" s="30">
        <v>52</v>
      </c>
      <c r="E15" s="27">
        <v>4978015</v>
      </c>
      <c r="F15" s="7">
        <f t="shared" si="1"/>
        <v>52</v>
      </c>
      <c r="G15" s="5">
        <f t="shared" si="0"/>
        <v>4978015</v>
      </c>
    </row>
    <row r="16" spans="1:7" ht="17.25" x14ac:dyDescent="0.3">
      <c r="A16" s="8" t="s">
        <v>16</v>
      </c>
      <c r="B16" s="6">
        <v>0</v>
      </c>
      <c r="C16" s="6">
        <v>0</v>
      </c>
      <c r="D16" s="7" t="s">
        <v>71</v>
      </c>
      <c r="E16" s="27">
        <v>4424940</v>
      </c>
      <c r="F16" s="7" t="s">
        <v>71</v>
      </c>
      <c r="G16" s="5">
        <f t="shared" si="0"/>
        <v>4424940</v>
      </c>
    </row>
    <row r="17" spans="1:7" ht="17.25" x14ac:dyDescent="0.3">
      <c r="A17" s="3" t="s">
        <v>22</v>
      </c>
      <c r="B17" s="4">
        <v>847</v>
      </c>
      <c r="C17" s="21">
        <v>3758698</v>
      </c>
      <c r="D17" s="6">
        <v>0</v>
      </c>
      <c r="E17" s="6">
        <v>0</v>
      </c>
      <c r="F17" s="7">
        <f>B17+D17</f>
        <v>847</v>
      </c>
      <c r="G17" s="5">
        <f t="shared" si="0"/>
        <v>3758698</v>
      </c>
    </row>
    <row r="18" spans="1:7" ht="17.25" x14ac:dyDescent="0.3">
      <c r="A18" s="3" t="s">
        <v>31</v>
      </c>
      <c r="B18" s="4" t="s">
        <v>58</v>
      </c>
      <c r="C18" s="21">
        <v>1166166</v>
      </c>
      <c r="D18" s="6">
        <v>4</v>
      </c>
      <c r="E18" s="31">
        <v>2207600</v>
      </c>
      <c r="F18" s="7">
        <f>672+4</f>
        <v>676</v>
      </c>
      <c r="G18" s="5">
        <f t="shared" si="0"/>
        <v>3373766</v>
      </c>
    </row>
    <row r="19" spans="1:7" ht="17.25" x14ac:dyDescent="0.3">
      <c r="A19" s="9" t="s">
        <v>26</v>
      </c>
      <c r="B19" s="40">
        <v>0</v>
      </c>
      <c r="C19" s="40">
        <v>0</v>
      </c>
      <c r="D19" s="32">
        <v>159</v>
      </c>
      <c r="E19" s="33">
        <v>3001666</v>
      </c>
      <c r="F19" s="24">
        <f t="shared" ref="F19:F34" si="2">B19+D19</f>
        <v>159</v>
      </c>
      <c r="G19" s="36">
        <f t="shared" si="0"/>
        <v>3001666</v>
      </c>
    </row>
    <row r="20" spans="1:7" ht="17.25" x14ac:dyDescent="0.3">
      <c r="A20" s="3" t="s">
        <v>70</v>
      </c>
      <c r="B20" s="6">
        <v>0</v>
      </c>
      <c r="C20" s="6">
        <v>0</v>
      </c>
      <c r="D20" s="30">
        <v>10</v>
      </c>
      <c r="E20" s="31">
        <v>2574170</v>
      </c>
      <c r="F20" s="7">
        <f t="shared" si="2"/>
        <v>10</v>
      </c>
      <c r="G20" s="5">
        <f t="shared" si="0"/>
        <v>2574170</v>
      </c>
    </row>
    <row r="21" spans="1:7" ht="17.25" x14ac:dyDescent="0.3">
      <c r="A21" s="3" t="s">
        <v>56</v>
      </c>
      <c r="B21" s="20">
        <v>246</v>
      </c>
      <c r="C21" s="21">
        <v>1836680</v>
      </c>
      <c r="D21" s="6">
        <v>0</v>
      </c>
      <c r="E21" s="6">
        <v>0</v>
      </c>
      <c r="F21" s="7">
        <f t="shared" si="2"/>
        <v>246</v>
      </c>
      <c r="G21" s="5">
        <f t="shared" si="0"/>
        <v>1836680</v>
      </c>
    </row>
    <row r="22" spans="1:7" ht="17.25" x14ac:dyDescent="0.3">
      <c r="A22" s="3" t="s">
        <v>44</v>
      </c>
      <c r="B22" s="7">
        <v>201</v>
      </c>
      <c r="C22" s="21">
        <v>1598300</v>
      </c>
      <c r="D22" s="6">
        <v>0</v>
      </c>
      <c r="E22" s="6">
        <v>0</v>
      </c>
      <c r="F22" s="7">
        <f t="shared" si="2"/>
        <v>201</v>
      </c>
      <c r="G22" s="5">
        <f t="shared" si="0"/>
        <v>1598300</v>
      </c>
    </row>
    <row r="23" spans="1:7" ht="17.25" x14ac:dyDescent="0.3">
      <c r="A23" s="3" t="s">
        <v>62</v>
      </c>
      <c r="B23" s="6">
        <v>0</v>
      </c>
      <c r="C23" s="6">
        <v>0</v>
      </c>
      <c r="D23" s="30">
        <v>14</v>
      </c>
      <c r="E23" s="7">
        <v>1558123</v>
      </c>
      <c r="F23" s="7">
        <f t="shared" si="2"/>
        <v>14</v>
      </c>
      <c r="G23" s="5">
        <f t="shared" si="0"/>
        <v>1558123</v>
      </c>
    </row>
    <row r="24" spans="1:7" ht="17.25" x14ac:dyDescent="0.2">
      <c r="A24" s="3" t="s">
        <v>38</v>
      </c>
      <c r="B24" s="4">
        <v>30</v>
      </c>
      <c r="C24" s="5">
        <v>250997</v>
      </c>
      <c r="D24" s="6">
        <v>0</v>
      </c>
      <c r="E24" s="6">
        <v>0</v>
      </c>
      <c r="F24" s="7">
        <f t="shared" si="2"/>
        <v>30</v>
      </c>
      <c r="G24" s="5">
        <f t="shared" si="0"/>
        <v>250997</v>
      </c>
    </row>
    <row r="25" spans="1:7" ht="17.25" x14ac:dyDescent="0.3">
      <c r="A25" s="3" t="s">
        <v>57</v>
      </c>
      <c r="B25" s="4">
        <v>4</v>
      </c>
      <c r="C25" s="21">
        <v>60776</v>
      </c>
      <c r="D25" s="6">
        <v>0</v>
      </c>
      <c r="E25" s="6">
        <v>0</v>
      </c>
      <c r="F25" s="7">
        <f t="shared" si="2"/>
        <v>4</v>
      </c>
      <c r="G25" s="5">
        <f t="shared" si="0"/>
        <v>60776</v>
      </c>
    </row>
    <row r="26" spans="1:7" ht="17.25" x14ac:dyDescent="0.3">
      <c r="A26" s="3" t="s">
        <v>63</v>
      </c>
      <c r="B26" s="6">
        <v>0</v>
      </c>
      <c r="C26" s="6">
        <v>0</v>
      </c>
      <c r="D26" s="6">
        <v>1</v>
      </c>
      <c r="E26" s="31">
        <v>26925</v>
      </c>
      <c r="F26" s="7">
        <f t="shared" si="2"/>
        <v>1</v>
      </c>
      <c r="G26" s="5">
        <f t="shared" si="0"/>
        <v>26925</v>
      </c>
    </row>
    <row r="27" spans="1:7" ht="17.25" x14ac:dyDescent="0.3">
      <c r="A27" s="3" t="s">
        <v>41</v>
      </c>
      <c r="B27" s="6">
        <v>0</v>
      </c>
      <c r="C27" s="6">
        <v>0</v>
      </c>
      <c r="D27" s="37">
        <v>101</v>
      </c>
      <c r="E27" s="27">
        <v>8583</v>
      </c>
      <c r="F27" s="7">
        <f t="shared" si="2"/>
        <v>101</v>
      </c>
      <c r="G27" s="5">
        <f t="shared" si="0"/>
        <v>8583</v>
      </c>
    </row>
    <row r="28" spans="1:7" ht="17.25" x14ac:dyDescent="0.3">
      <c r="A28" s="8" t="s">
        <v>64</v>
      </c>
      <c r="B28" s="6">
        <v>0</v>
      </c>
      <c r="C28" s="6">
        <v>0</v>
      </c>
      <c r="D28" s="19">
        <v>0</v>
      </c>
      <c r="E28" s="27">
        <v>8374</v>
      </c>
      <c r="F28" s="7">
        <f t="shared" si="2"/>
        <v>0</v>
      </c>
      <c r="G28" s="5">
        <f t="shared" si="0"/>
        <v>8374</v>
      </c>
    </row>
    <row r="29" spans="1:7" ht="17.25" x14ac:dyDescent="0.3">
      <c r="A29" s="3" t="s">
        <v>37</v>
      </c>
      <c r="B29" s="6">
        <v>0</v>
      </c>
      <c r="C29" s="6">
        <v>0</v>
      </c>
      <c r="D29" s="30">
        <v>129</v>
      </c>
      <c r="E29" s="41">
        <v>8143</v>
      </c>
      <c r="F29" s="7">
        <f t="shared" si="2"/>
        <v>129</v>
      </c>
      <c r="G29" s="5">
        <f t="shared" si="0"/>
        <v>8143</v>
      </c>
    </row>
    <row r="30" spans="1:7" ht="17.25" x14ac:dyDescent="0.3">
      <c r="A30" s="3" t="s">
        <v>67</v>
      </c>
      <c r="B30" s="6">
        <v>0</v>
      </c>
      <c r="C30" s="6">
        <v>0</v>
      </c>
      <c r="D30" s="30">
        <v>30</v>
      </c>
      <c r="E30" s="27">
        <v>7440</v>
      </c>
      <c r="F30" s="7">
        <f t="shared" si="2"/>
        <v>30</v>
      </c>
      <c r="G30" s="5">
        <f t="shared" si="0"/>
        <v>7440</v>
      </c>
    </row>
    <row r="31" spans="1:7" ht="17.25" x14ac:dyDescent="0.3">
      <c r="A31" s="3" t="s">
        <v>68</v>
      </c>
      <c r="B31" s="6">
        <v>0</v>
      </c>
      <c r="C31" s="6">
        <v>0</v>
      </c>
      <c r="D31" s="31">
        <v>7</v>
      </c>
      <c r="E31" s="27">
        <v>1620</v>
      </c>
      <c r="F31" s="7">
        <f t="shared" si="2"/>
        <v>7</v>
      </c>
      <c r="G31" s="5">
        <f t="shared" si="0"/>
        <v>1620</v>
      </c>
    </row>
    <row r="32" spans="1:7" ht="17.25" x14ac:dyDescent="0.3">
      <c r="A32" s="34" t="s">
        <v>65</v>
      </c>
      <c r="B32" s="6">
        <v>0</v>
      </c>
      <c r="C32" s="6">
        <v>0</v>
      </c>
      <c r="D32" s="7">
        <v>2</v>
      </c>
      <c r="E32" s="31">
        <v>1080</v>
      </c>
      <c r="F32" s="7">
        <f t="shared" si="2"/>
        <v>2</v>
      </c>
      <c r="G32" s="5">
        <f t="shared" si="0"/>
        <v>1080</v>
      </c>
    </row>
    <row r="33" spans="1:7" ht="17.25" x14ac:dyDescent="0.3">
      <c r="A33" s="3" t="s">
        <v>69</v>
      </c>
      <c r="B33" s="6">
        <v>0</v>
      </c>
      <c r="C33" s="6">
        <v>0</v>
      </c>
      <c r="D33" s="7">
        <v>0</v>
      </c>
      <c r="E33" s="44">
        <v>667</v>
      </c>
      <c r="F33" s="7">
        <f t="shared" si="2"/>
        <v>0</v>
      </c>
      <c r="G33" s="5">
        <f t="shared" si="0"/>
        <v>667</v>
      </c>
    </row>
    <row r="34" spans="1:7" ht="17.25" x14ac:dyDescent="0.2">
      <c r="A34" s="39" t="s">
        <v>55</v>
      </c>
      <c r="B34" s="6">
        <v>0</v>
      </c>
      <c r="C34" s="6">
        <v>50</v>
      </c>
      <c r="D34" s="40">
        <v>0</v>
      </c>
      <c r="E34" s="43">
        <v>0</v>
      </c>
      <c r="F34" s="7">
        <f t="shared" si="2"/>
        <v>0</v>
      </c>
      <c r="G34" s="5">
        <f t="shared" si="0"/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35</vt:lpstr>
      <vt:lpstr>กราฟที่ 28</vt:lpstr>
      <vt:lpstr>กราฟที่ 28 แบบสอง</vt:lpstr>
      <vt:lpstr>'ตาราง 35'!Print_Titles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2025-08-04T06:49:11Z</cp:lastPrinted>
  <dcterms:created xsi:type="dcterms:W3CDTF">2022-06-07T07:28:56Z</dcterms:created>
  <dcterms:modified xsi:type="dcterms:W3CDTF">2025-08-04T06:49:24Z</dcterms:modified>
</cp:coreProperties>
</file>